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公办中学" sheetId="1" r:id="rId1"/>
    <sheet name="公办小学" sheetId="3" r:id="rId2"/>
    <sheet name="公办幼儿园" sheetId="2" r:id="rId3"/>
  </sheets>
  <definedNames>
    <definedName name="_xlnm._FilterDatabase" localSheetId="0" hidden="1">公办中学!$A$1:$D$27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B8B4345B62864CAB8FDBCB6A24B9127A" descr="qrcode_for_gh_d9b13c7f3135_344"/>
        <xdr:cNvPicPr/>
      </xdr:nvPicPr>
      <xdr:blipFill>
        <a:blip r:embed="rId1"/>
        <a:stretch>
          <a:fillRect/>
        </a:stretch>
      </xdr:blipFill>
      <xdr:spPr>
        <a:xfrm>
          <a:off x="0" y="0"/>
          <a:ext cx="3276600" cy="3276600"/>
        </a:xfrm>
        <a:prstGeom prst="rect">
          <a:avLst/>
        </a:prstGeom>
      </xdr:spPr>
    </xdr:pic>
  </etc:cellImage>
  <etc:cellImage>
    <xdr:pic>
      <xdr:nvPicPr>
        <xdr:cNvPr id="3" name="ID_1DF1FB0AC8FD4257A47B4835C8DE48FB" descr="45"/>
        <xdr:cNvPicPr/>
      </xdr:nvPicPr>
      <xdr:blipFill>
        <a:blip r:embed="rId2" cstate="print"/>
        <a:srcRect/>
        <a:stretch>
          <a:fillRect/>
        </a:stretch>
      </xdr:blipFill>
      <xdr:spPr>
        <a:xfrm>
          <a:off x="3133725" y="1971675"/>
          <a:ext cx="1066800" cy="1019175"/>
        </a:xfrm>
        <a:prstGeom prst="rect">
          <a:avLst/>
        </a:prstGeom>
        <a:noFill/>
      </xdr:spPr>
    </xdr:pic>
  </etc:cellImage>
  <etc:cellImage>
    <xdr:pic>
      <xdr:nvPicPr>
        <xdr:cNvPr id="4" name="ID_28CA5E1D81524B33A6AC5287CDA33451"/>
        <xdr:cNvPicPr>
          <a:picLocks noChangeAspect="1"/>
        </xdr:cNvPicPr>
      </xdr:nvPicPr>
      <xdr:blipFill>
        <a:blip r:embed="rId3"/>
        <a:stretch>
          <a:fillRect/>
        </a:stretch>
      </xdr:blipFill>
      <xdr:spPr>
        <a:xfrm>
          <a:off x="2752725" y="1381125"/>
          <a:ext cx="3276600" cy="3276600"/>
        </a:xfrm>
        <a:prstGeom prst="rect">
          <a:avLst/>
        </a:prstGeom>
        <a:noFill/>
        <a:ln w="9525">
          <a:noFill/>
        </a:ln>
      </xdr:spPr>
    </xdr:pic>
  </etc:cellImage>
  <etc:cellImage>
    <xdr:pic>
      <xdr:nvPicPr>
        <xdr:cNvPr id="5" name="ID_1E713E4ABD634C29AB48A7C1E89E0E33" descr="东桥 公众号二维码"/>
        <xdr:cNvPicPr/>
      </xdr:nvPicPr>
      <xdr:blipFill>
        <a:blip r:embed="rId4"/>
        <a:stretch>
          <a:fillRect/>
        </a:stretch>
      </xdr:blipFill>
      <xdr:spPr>
        <a:xfrm>
          <a:off x="0" y="0"/>
          <a:ext cx="3276600" cy="3276600"/>
        </a:xfrm>
        <a:prstGeom prst="rect">
          <a:avLst/>
        </a:prstGeom>
      </xdr:spPr>
    </xdr:pic>
  </etc:cellImage>
  <etc:cellImage>
    <xdr:pic>
      <xdr:nvPicPr>
        <xdr:cNvPr id="6" name="ID_8176884193AF4CE6B7D34AC8D0B74CB3"/>
        <xdr:cNvPicPr>
          <a:picLocks noChangeAspect="1"/>
        </xdr:cNvPicPr>
      </xdr:nvPicPr>
      <xdr:blipFill>
        <a:blip r:embed="rId5"/>
        <a:stretch>
          <a:fillRect/>
        </a:stretch>
      </xdr:blipFill>
      <xdr:spPr>
        <a:xfrm>
          <a:off x="2800350" y="1876425"/>
          <a:ext cx="3209925" cy="3219450"/>
        </a:xfrm>
        <a:prstGeom prst="rect">
          <a:avLst/>
        </a:prstGeom>
        <a:noFill/>
        <a:ln w="9525">
          <a:noFill/>
        </a:ln>
      </xdr:spPr>
    </xdr:pic>
  </etc:cellImage>
  <etc:cellImage>
    <xdr:pic>
      <xdr:nvPicPr>
        <xdr:cNvPr id="7" name="ID_F1BEBA7C9960476E89D333C3EFCB471D" descr="8be18052a77e5995ba85246ec56d197"/>
        <xdr:cNvPicPr/>
      </xdr:nvPicPr>
      <xdr:blipFill>
        <a:blip r:embed="rId6"/>
        <a:stretch>
          <a:fillRect/>
        </a:stretch>
      </xdr:blipFill>
      <xdr:spPr>
        <a:xfrm>
          <a:off x="0" y="0"/>
          <a:ext cx="4095750" cy="4095750"/>
        </a:xfrm>
        <a:prstGeom prst="rect">
          <a:avLst/>
        </a:prstGeom>
      </xdr:spPr>
    </xdr:pic>
  </etc:cellImage>
  <etc:cellImage>
    <xdr:pic>
      <xdr:nvPicPr>
        <xdr:cNvPr id="8" name="ID_9FA1E8ADB6FF4E96990779117C978074" descr="图片1"/>
        <xdr:cNvPicPr>
          <a:picLocks noChangeAspect="1"/>
        </xdr:cNvPicPr>
      </xdr:nvPicPr>
      <xdr:blipFill>
        <a:blip r:embed="rId7"/>
        <a:stretch>
          <a:fillRect/>
        </a:stretch>
      </xdr:blipFill>
      <xdr:spPr>
        <a:xfrm>
          <a:off x="3562350" y="2714625"/>
          <a:ext cx="2838450" cy="2819400"/>
        </a:xfrm>
        <a:prstGeom prst="rect">
          <a:avLst/>
        </a:prstGeom>
      </xdr:spPr>
    </xdr:pic>
  </etc:cellImage>
  <etc:cellImage>
    <xdr:pic>
      <xdr:nvPicPr>
        <xdr:cNvPr id="9" name="ID_622A963945984F18AE44F9A6A54F9566" descr="qrcode_for_gh_c8c4bcb87bf4_258"/>
        <xdr:cNvPicPr/>
      </xdr:nvPicPr>
      <xdr:blipFill>
        <a:blip r:embed="rId8"/>
        <a:stretch>
          <a:fillRect/>
        </a:stretch>
      </xdr:blipFill>
      <xdr:spPr>
        <a:xfrm>
          <a:off x="0" y="0"/>
          <a:ext cx="2457450" cy="2457450"/>
        </a:xfrm>
        <a:prstGeom prst="rect">
          <a:avLst/>
        </a:prstGeom>
      </xdr:spPr>
    </xdr:pic>
  </etc:cellImage>
  <etc:cellImage>
    <xdr:pic>
      <xdr:nvPicPr>
        <xdr:cNvPr id="10" name="ID_33839394D45A4AD88902639A60A1CB7E" descr="qrcode_for_gh_36edaab0dfcd_430"/>
        <xdr:cNvPicPr>
          <a:picLocks noChangeAspect="1"/>
        </xdr:cNvPicPr>
      </xdr:nvPicPr>
      <xdr:blipFill>
        <a:blip r:embed="rId9"/>
        <a:stretch>
          <a:fillRect/>
        </a:stretch>
      </xdr:blipFill>
      <xdr:spPr>
        <a:xfrm>
          <a:off x="3886200" y="2895600"/>
          <a:ext cx="4095750" cy="4095750"/>
        </a:xfrm>
        <a:prstGeom prst="rect">
          <a:avLst/>
        </a:prstGeom>
      </xdr:spPr>
    </xdr:pic>
  </etc:cellImage>
  <etc:cellImage>
    <xdr:pic>
      <xdr:nvPicPr>
        <xdr:cNvPr id="11" name="ID_47C8866778AF4861B4C77EEBA986BE1E" descr="gzh"/>
        <xdr:cNvPicPr/>
      </xdr:nvPicPr>
      <xdr:blipFill>
        <a:blip r:embed="rId10"/>
        <a:stretch>
          <a:fillRect/>
        </a:stretch>
      </xdr:blipFill>
      <xdr:spPr>
        <a:xfrm>
          <a:off x="0" y="0"/>
          <a:ext cx="2457450" cy="2457450"/>
        </a:xfrm>
        <a:prstGeom prst="rect">
          <a:avLst/>
        </a:prstGeom>
      </xdr:spPr>
    </xdr:pic>
  </etc:cellImage>
  <etc:cellImage>
    <xdr:pic>
      <xdr:nvPicPr>
        <xdr:cNvPr id="12" name="ID_0B5031F8933549FF97303DFD5ACE8CD5" descr="qrcode_for_gh_c604a9249814_258"/>
        <xdr:cNvPicPr>
          <a:picLocks noChangeAspect="1"/>
        </xdr:cNvPicPr>
      </xdr:nvPicPr>
      <xdr:blipFill>
        <a:blip r:embed="rId11"/>
        <a:stretch>
          <a:fillRect/>
        </a:stretch>
      </xdr:blipFill>
      <xdr:spPr>
        <a:xfrm>
          <a:off x="2762250" y="1390650"/>
          <a:ext cx="1143000" cy="1143000"/>
        </a:xfrm>
        <a:prstGeom prst="rect">
          <a:avLst/>
        </a:prstGeom>
      </xdr:spPr>
    </xdr:pic>
  </etc:cellImage>
  <etc:cellImage>
    <xdr:pic>
      <xdr:nvPicPr>
        <xdr:cNvPr id="13" name="ID_6E7FB34F033B4D9394DC7A56797EDB41" descr="740be0fa145fa897ffcdf4825f41869"/>
        <xdr:cNvPicPr>
          <a:picLocks noChangeAspect="1"/>
        </xdr:cNvPicPr>
      </xdr:nvPicPr>
      <xdr:blipFill>
        <a:blip r:embed="rId12"/>
        <a:stretch>
          <a:fillRect/>
        </a:stretch>
      </xdr:blipFill>
      <xdr:spPr>
        <a:xfrm>
          <a:off x="2753360" y="2192655"/>
          <a:ext cx="755015" cy="755015"/>
        </a:xfrm>
        <a:prstGeom prst="rect">
          <a:avLst/>
        </a:prstGeom>
      </xdr:spPr>
    </xdr:pic>
  </etc:cellImage>
  <etc:cellImage>
    <xdr:pic>
      <xdr:nvPicPr>
        <xdr:cNvPr id="14" name="ID_4ADC61526764470FA7AA73950A2B33BC" descr="qrcode_for_gh_d4c8ac1feb3e_344"/>
        <xdr:cNvPicPr/>
      </xdr:nvPicPr>
      <xdr:blipFill>
        <a:blip r:embed="rId13"/>
        <a:stretch>
          <a:fillRect/>
        </a:stretch>
      </xdr:blipFill>
      <xdr:spPr>
        <a:xfrm>
          <a:off x="0" y="0"/>
          <a:ext cx="3276600" cy="3276600"/>
        </a:xfrm>
        <a:prstGeom prst="rect">
          <a:avLst/>
        </a:prstGeom>
      </xdr:spPr>
    </xdr:pic>
  </etc:cellImage>
</etc:cellImages>
</file>

<file path=xl/sharedStrings.xml><?xml version="1.0" encoding="utf-8"?>
<sst xmlns="http://schemas.openxmlformats.org/spreadsheetml/2006/main" count="300" uniqueCount="291">
  <si>
    <t>珠海市香洲区公办中学信息</t>
  </si>
  <si>
    <t>序号</t>
  </si>
  <si>
    <t>学校名称</t>
  </si>
  <si>
    <t>学校公众号</t>
  </si>
  <si>
    <t>学校简介</t>
  </si>
  <si>
    <t>珠海市紫荆中学</t>
  </si>
  <si>
    <t xml:space="preserve">    珠海市紫荆中学位于香洲区凤凰北路1099号，创办于1960年，占地32429平方米。现有教学班40个，学生2000余人，教职工153人。学校前身可追溯至珠海县渔民中学、香洲中学。1981年，学校迎来里程碑跨越，成为珠海经济特区第一所市直属完全中学（珠海市第一中学），扛起特区教育大旗。2008年定名珠海市紫荆中学，2022年牵头成立教育集团。学校始终将群众子女入学作为第一要务。学校秉承“乐学求真，从善创美”校训，坚持“用美的教育造就美的新人”育人理念，构建“五美新人”育人体系，全面建设“五美课堂”（学为主、疑为贵、情境化、数智化、任务式）。办学实绩长期位居市区前列，先后荣获“全国文明单位”、首批“广东省一级学校”等多项国家级、省级殊荣，正全力打造“粤港澳大湾区一流学校”。一所学校，见证了一座城的发展历程。</t>
  </si>
  <si>
    <t>珠海市紫荆中学桃园校区</t>
  </si>
  <si>
    <t xml:space="preserve">    珠海市紫荆中学桃园校区始建于1983年，学校占地面积40238㎡，建筑面积24276.6㎡，绿化面积达到20050㎡。校园建筑大气美观，校园内绿草如茵，拥有标准的400米运动场，设施设备齐全，交通便利，是一方求学从教的乐土。现有42个教学班，教职工150余人，师资力量雄厚。学校一直坚持育人为本、五育并举、全面发展的办学宗旨，秉承“乐学、求真、从善、创美”的校训，坚持“高质量党建引领桃园高质量发展”，以“暖心桃园·活力桃园·向上桃园”为核心内涵，实施党组织领导的校长负责制，以“红色桃韵，铸魂育人”为党建品牌，促进学校各项工作向新、向上、向前发展。</t>
  </si>
  <si>
    <t>珠海市文园中学</t>
  </si>
  <si>
    <t xml:space="preserve">    珠海市文园中学创建于1980年，是原珠海市第二中学的初中部，后因高初中分离而独立办学。2008年2月，正式更名为珠海市文园中学。2012年9月，学校建立第二校区。一校区位于香洲区文园路33号，二校区位于香华路303号。学校总占地面积6.2万平方米，建筑面积8.5万平方米。2021年8月15日，珠海市教育局批准成立“珠海市文园中学教育集团”，确定珠海市文园中学为核心校，现有6个成员校，形成“3区7校8校区”的跨区、跨学段复合型集团化办学格局。核心校拥有教职员工300余人，党员教师122人，是广东省“第一批全省基础教育党建工作示范校”。学校以“仁爱·自华”为教育特色，努力践行“给生命植爱，为自华赋能”的办学理念，以“让每一位学生与教师都获得关爱与发展”为办学愿景，谨守“仁爱至善，求真创美”的校训，以“办一所高质量、现代化、示范性的优质学校”为办学目标。</t>
  </si>
  <si>
    <t>珠海市九洲中学</t>
  </si>
  <si>
    <r>
      <rPr>
        <sz val="14"/>
        <rFont val="仿宋"/>
        <charset val="134"/>
      </rPr>
      <t xml:space="preserve">    珠海市九洲中学是广东省一级学校，创建于2000年7月，前身为珠海市实验中学初中部。2014年9月，珠海市实验中学初、高中分设办学，初中部更名为“珠海市九洲中学”。学校占地面积42272平方米，建筑总面积28626平方米。学校现有48个教学班，学生约2400人，教职员工181人。教师平均年龄37.5岁。学校师资力量雄厚，名师荟萃，有全国优秀教师1人，省特级教师3人，省名校长工作室主持人1人，省骨干教师培养对象2人，省百千万人才培养对象1人，省名师工作室主持人2人；正高级教师2人，高级教师46人，特级教师、名教师、名班主任、骨干教师数量均居全市前列。学校教学质量优异，中考及师生各类比赛成绩均居全市前列。学校以“真文化”为核心，坚持“办真教育，培育真人”的办学理念，着力培养“健康友善，思维活跃，创新发展”的人才，打造师生“仁爱</t>
    </r>
    <r>
      <rPr>
        <sz val="14"/>
        <rFont val="微软雅黑"/>
        <charset val="134"/>
      </rPr>
      <t>•</t>
    </r>
    <r>
      <rPr>
        <sz val="14"/>
        <rFont val="仿宋"/>
        <charset val="134"/>
      </rPr>
      <t>和美”的家园。</t>
    </r>
  </si>
  <si>
    <t>珠海市第五中学</t>
  </si>
  <si>
    <t xml:space="preserve">    珠海市第五中学创办于1987年10月，是一所公办初级中学，占地面积31440.16平方米。学校现有36个教学班，学生约1800人，教职员工140余人，其中省特级教师1人，市级德育名校长工作室主持人1人，市级名班主任工作室主持人1人，市级名教师工作室主持人1人，区级名教师工作室主持人1人。学校一直秉承“为学生的终身发展奠基”的办学宗旨，以“载德以立人，载能以立世”为校训，形成了“开放、自信、诚实、进取”的校风，“敬业、协作、创新、卓越”的教风，“勤学、好思、乐学、践行”的学风。学校是全国青少年足球特色学校、广东省优秀传统文化传承学校、广东省中小学科学教育实验校、广东省中小学最美阅读空间、广东省一级学校、广东省心理健康教育示范学校、广东省现代教育技术实验学校、广东省依法治校示范校、珠海市校家社警协同育人示范基地、珠海市文明校园、珠海市中小学特色项目学校（吾家有典故）。</t>
  </si>
  <si>
    <t>珠海市第七中学</t>
  </si>
  <si>
    <t xml:space="preserve">    珠海市第七中学位于香洲区兴华路28号，创办于1993年，占地面积16231平方米，现有30个教学班，学生近1500人，教师近百人，有省、市、区级学科带头人、名教师、名班主任、骨干教师等10余人，政治科组、历史科组被评为“广东省示范性科组”。学校办学特色鲜明，以“实文化”培育时代新人，在踏实奋进中，不忘守正创新，在五育并举中，践行智慧办学。“自主成长”、“活力课堂”、“智慧教育”，如三驾马车，带动教师队伍水平和学生核心素养快速提升。师生获国际、国家和省市级奖项逾百人次，先后荣获“全球青少年人工智能普及活动实践基地”、“教育部人工智能助推教师队伍建设试点校实验学校”、“教育部—乐高“创新人才培养”基地实践学校”、“中央电化教育馆—劳动教育资源共建共享珠海共同体种子学校”等称号。
校训：崇德尚实 笃行致远  校风：勤 恒 雅 正   教风：言传 身教 务实 创新  学风：乐学  善思  践行  求真
</t>
  </si>
  <si>
    <t>珠海市第八中学</t>
  </si>
  <si>
    <t xml:space="preserve">    珠海市第八中学位于珠海市香洲区富柠街36号，创办于1996年，占地面积1.6万㎡，建筑面积3.7万㎡，是全国“双基”先进单位、广东省德育示范校、广东省绿色学校、广东省安全文明校园、广东省五四红旗团委、广东省优秀学生会。全校现有38个教学班，学生1903人，在职教师151人（其中正高级教师3人，市名师工作室主持人6人）。学校坚持党建引领，以创建粤港澳大湾区一流学校为目标，以“创设适合师生成长空间，促进师生全面和谐发展”为办学理念，践行“设计和造就为了国家强盛和个人尊严而追求进步的人”育人使命，秉持“致德、致能、至善、至美”校训，构建“八会八有”全面育人体系，与时俱进，持续开展教育教学改革，着力建设“人人进步”的高质量发展型学校。</t>
  </si>
  <si>
    <t>珠海市第九中学</t>
  </si>
  <si>
    <t xml:space="preserve">    珠海市第九中学创建于2005年，占地面积2.44万平方米，建筑面积约2.5万平方米，教学设施按省一级学校标准配备。
建校以来，我们始终秉承“立德树人、持续发展”的办学理念，以培育“体貌谦恭、胸襟旷达、学养厚重、志趣高远”的莘莘学子为育人目标，以“知书明理”为校训，创设“文明进取”的校风，“爱生善教”的师风，“好学善思” 的学风，传承“锐意进取、勇于创新、追求卓越”的九中精神，努力把学校打造成高品位、高质量、最安全、有特色、现代化、国际化的美丽学校。</t>
  </si>
  <si>
    <t>珠海市第十中学</t>
  </si>
  <si>
    <t xml:space="preserve">    珠海市第十中学位于珠海市香洲区翠微西路，创办于2008年9月，学校占地面积21892平方米，建筑面积14694平方米，目前有38个教学班。学校校训：崇善向上。学风：爱学、好问、善思。教风：学而不厌，诲人不倦。校风：勤奋好学，文明友善。办学理念：以人为本，全面发展。办学目标：办一所让师生幸福的学校。学校先后荣获得广东省依法治校示范校、珠海市德育示范校、珠海市绿色学校、珠海市平安校园、珠海市心理特色校、香洲区文明校园、北京师范大学珠海校区教育教学实践基地、新疆师范大学文学院教育示范基地等荣誉称号。</t>
  </si>
  <si>
    <t>珠海市第十一中学</t>
  </si>
  <si>
    <t xml:space="preserve">    珠海市第十一中学地处前山河畔，小桥流水环境怡人。秉承“让走进十一中学的人都平安和幸福”的办学理念，我们将“幸福教育”作为学校教育哲学，努力创设幸福教育，构建真善美课程，打造生态高效五有课堂。学校构建以蓝白色为主色调的“容→融→荣”“水”文化体系，以“创设没有权威能够自由成长的空间”为办学宗旨，遵循“奉献、求真、创新”的教风，努力形成“勤、俭、恒、创”的校风和“勤学乐练，自我完善”的学风，贯彻“构建未来有尊严的生活”的教学理念和“孝行天下”的德育理念，实现“海纳百川，立德树人”的校训精神，为学生终生发展打下良好的基础。</t>
  </si>
  <si>
    <t>珠海市第十三中学</t>
  </si>
  <si>
    <t xml:space="preserve">    珠海市第十三中学创办于2016年9月，校园占地面积 2.4万平方米，在校学生1700余名，在岗教职工130人。
    学校秉持“师生为本，和谐发展”办学治校理念，深耕校园文化建设，确立明晰的精神育人内核：以明德好学，尚美创新为校训，涵养大雅宏达，开拓进取的优良校风；倡导乐教善教，为学为师的务实教风，培育勤学好学，敏思敏行的淳厚学风。
    学校师资队伍年轻化、高学历优势突出，教师平均年龄36周岁，研究生学历占比47%；现有正高级教师1人、高级教师30人，汇聚香洲区名师2人、珠海市教学能手4人、香洲区教学能手6人，骨干师资梯队完备。
    办学至今，学校先后获评全国青少年校园足球特色学校、广东省中小学艺术教育特色学校、广东省绿色学校、珠海市教育系统先进集体等多项荣誉。育人成效斐然，学生先后荣获全国宋庆龄奖学金、广东省新时代好少年等奖项。       </t>
  </si>
  <si>
    <t>珠海市第十六中学</t>
  </si>
  <si>
    <t xml:space="preserve">    珠海市第十六中学坐落于珠海市拱北梧桐路30号，是一所隶属于香洲区教育局主管的公办初级中学。于2021年9月开办招生，学校建设规模为24个班。
    学校占地面积1.3万平方米，建筑面积1.7万平方米。目前，学校教职员工80人，其中专任教师70人，全部拥有本科以上学历。学校拥有一流的硬件设施，配备物理实验室、化学实验室、语音室、计算机室、生物实验室、云教室、创客室、美术室、音乐室、舞蹈室、心理活动室等高水准功能室，篮球场、足球场、室内综合体育馆等各类运动设施齐备，是一所功能齐全的现代化智慧校园。
    学校以“创建无边界学习共同体”为宗旨，以“深度唤醒内心力量，终身享受学习幸福”为办学理念，以“培养自主发展、创造未来的新时代少年”为育人目标，依托高学历、年轻化的优质教师队伍，以信息技术支撑课堂教学改革，迅速开创局面，立足于优质学校之列。</t>
  </si>
  <si>
    <t>珠海市梅华中学</t>
  </si>
  <si>
    <t xml:space="preserve">    珠海市梅华中学位于珠海市香洲区南阳路81号，2018年9月办学，学校以“一个核心（党建引领 立德树人）、四大工程（领航工程、党建+工程、智脑工程、五育工程）”为统领，秉持“品梅育新，适性扬才”的办学理念，创建“红梅”学校文化，创办一所“美的学校（臻善创美、各美其美、成人之美）”，推动学校高质量发展。建校以来办学特色不断彰显，在香洲区义务教育阶段学校办学规范与教育质量诊断中均荣获“优秀”等次，2022年荣获首届“香洲区师德建设先进集体”，2023年荣获“香洲教育先锋”基层党组织，2024年荣获“第二批全省基础教育党建工作示范校”，此外学校荣获的奖项和特色学校有（国家级2项、省级12项、市级9项）。 学校师资力量雄厚，有正高级教师3名，省名师、名校长、名班主任工作室主持人3名，省中小学“百千万人才培养工程”名校长、名教师培养对象3名，省名班主任2名，市名师工作室主持人3名，市名教师4名，区学科带头人10名，区名师工作室主持人3名。</t>
  </si>
  <si>
    <t>珠海市南屏中学</t>
  </si>
  <si>
    <t xml:space="preserve">    珠海市南屏中学始建于1958年，是隶属于珠海市香洲区教育局的公办初级中学，是全国零犯罪学校、广东省标准化义务教育学校、珠海市德育示范校、珠海市绿色学校、珠海市体育传统项目（击剑）学校。2023年3月3日，珠海市文园中学教育集团南屏校区（珠海市南屏中学）揭牌，珠海市南屏中学正式作为成员校纳入珠海市文园中学教育集团，走进优质高效的发展快车道。
学校占地面积5.8万平方米，建筑面积2.4万平方米，目前有36个初中教学班，在校学生1700多人，在编在岗教师100人。学校以“德行立人 才智立世”为校训，确立“以人为本 因材施教”的办学理念，确立以“礼”文化为核心的学校文化，开设德育“六礼六仪”、语文主题阅读、体育击剑运动、编织社团等校本课程，德智体美劳五育共举，教育教学质量逐年提高。
</t>
  </si>
  <si>
    <t>珠海市拱北中学</t>
  </si>
  <si>
    <r>
      <rPr>
        <sz val="14"/>
        <rFont val="仿宋"/>
        <charset val="134"/>
      </rPr>
      <t xml:space="preserve">    珠海市拱北中学是珠海市具有悠久历史的学校之一，1958年在北岭村创办，1979年迁至现址办学。2023年学校已使用了43年的危旧教学楼得以拆除重建，新教学大楼于2025年9月建成启用，学校现校园总占地面积38299 ㎡，建筑面积38650㎡，有34个教学班，1645</t>
    </r>
    <r>
      <rPr>
        <sz val="14"/>
        <rFont val="Arial"/>
        <charset val="134"/>
      </rPr>
      <t> </t>
    </r>
    <r>
      <rPr>
        <sz val="14"/>
        <rFont val="仿宋"/>
        <charset val="134"/>
      </rPr>
      <t>名学生，专任教师112人，其中正高级教师2人，高级教师27人，南粤优秀教师、广东省“百千万人才培养工程”培养对象、市区级名师、名班主任、区学科带头人等14人。
    学校秉承“为师生终身发展奠基”的办学宗旨，把“绿色</t>
    </r>
    <r>
      <rPr>
        <sz val="14"/>
        <rFont val="Times New Roman"/>
        <charset val="134"/>
      </rPr>
      <t>•</t>
    </r>
    <r>
      <rPr>
        <sz val="14"/>
        <rFont val="仿宋"/>
        <charset val="134"/>
      </rPr>
      <t>阳光”作为办学理念 。拱北中学是国家级绿色学校、国家级国防教育特色学校、国家级校园足球特色学校、广东省首批中小学艺术特色学校。在长期的办学实践中，拱北中学逐渐形成了以“科技航模、校园足球、戏剧艺术、心理教育”项目为代表的办学特色。改扩建后拱北中学将不负新希望，办人民满意教育。</t>
    </r>
  </si>
  <si>
    <t>珠海市夏湾中学</t>
  </si>
  <si>
    <t xml:space="preserve">    珠海市夏湾中学创建于1996年，2004年评为市一级学校，2005年评为省一级学校。 学校现有36个教学班，在校学生约1800人。一、校园文化体系：大爱大智  生态高效，学校以校园文化建设为抓手，秉持“大爱大智 生态高效”的校风，传承了“让优秀成为习惯 使每个生命精彩”的办学理念，得到师生、家长、百姓的高度认同，构建了“爱与智慧”为核心的校园文化体系，以文化立校，以精神立人。</t>
  </si>
  <si>
    <t>珠海市前山中学</t>
  </si>
  <si>
    <t xml:space="preserve">    珠海市前山中学，面对中山亭，旁依前山古寨墙，是一所区属初级中学。学校办学历史悠久，其前身为乾隆22年（1757年）的凤山书院，培养了4名进士和15位举人，岭南学派的鲍俊便是其中之一。1903年易名恭都学堂，中共早期领导人杨匏安曾于此学习、任教，1912年5月25日孙中山先生莅临此地视察、演讲。新中国成立后，在大佛山地区曾被评为“宝塔学校”，直至1980年珠海特区成立，定名为珠海市前山中学。虽几经易名，但人文璀璨，对珠海的教育发展具有重大贡献。目前，学校总占地面积44995平方米，校舍总建筑面积35246.19平方米，运动场地面积25349.94平方米。学校始终坚持全面实施素质教育，不断深化学校内涵，突出办学特色，创建学校品牌。校训：立志正学。校风：文明和谐，求实创新。教风：敬业，垂范，博爱，崇真。学风：励志，做人，求知，健体。确立“以雅的品格涵养美的新人”为核心的学校文化，确定了“传承百年品格，续写教育新篇”的发展方向。</t>
  </si>
  <si>
    <t>珠海市湾仔中学</t>
  </si>
  <si>
    <t xml:space="preserve">    湾仔中学是香洲区一所全日制公办初级中学，创建于1964年, 是广东省交通安全示范学校、广东省依法治校达标学校、珠海市一级学校、珠海市交通安全学校、珠海市平安校园达标学校、香洲区禁毒示范学校、湾仔街道综合治理先进单位、香洲区文明校园、香洲区健康学校。学校秉持“以人为本 立德尚美”的校训，传承“为学生的终生发展奠基，为教师的专业成长铺路”的办学理念，我们倡导“德美育人”，努力构建“生命自觉·自育成长”为核心的校园文化体系，立德树人，以美育人。</t>
  </si>
  <si>
    <t>珠海市凤凰中学</t>
  </si>
  <si>
    <t xml:space="preserve">    珠海市凤凰中学2020年8月竣工并投入使用。学校坐落于珠海市凤凰山麓，位于珠海市香洲区石溪路85号，校园占地面积23673.50平方米，总建筑面积80522.66平方米。学校现有行政楼（格心楼）、体育馆（体达馆）、综合楼（雅健楼）、三栋教学楼（体物楼、疑进楼、自得楼）、运动场、篮球场、凤凰剧场、能容纳近600人的报告厅、大小阶梯室以及地下交通分流中心。学校配备有舞蹈室、音乐室、美术室、理化生实验室、心理室、计算机室、图书阅览室等各类功能室，是一所功能齐全的现代化智慧校园。学校以“立德树人，科学发展”为办学理念，以“在落实国家教育方针的前提下，凸显学校育人特色——培养志向高远、品德高尚、本领高强，具有深厚家国情怀，有跨文化的国际理解和国际治理意识的少年学生。”为育人目标，立志办一所教育质量一流，具有岭南特色的粤派教育标杆学校。
校训：务实包容，达济天下。校风：团结守正，笃行致远。教风：博学慎思，因材施教。学风：勤学善思，明志求真。</t>
  </si>
  <si>
    <t>珠海市容国团中学</t>
  </si>
  <si>
    <t xml:space="preserve">    珠海市容国团中学为2023年8月新建初级中学，隶属珠海市紫荆中学教育集团，占地面积23731平方米，建筑面积约41507平方米，我校计划建设规模为60个班，可提供公办学位3000个。经过一年的完善建设，实现了设施齐全、软硬件功能完善的办学环境，2024年6月，被批准成为香洲区义务教育阶段标准化学校。目前我校一共有37个教学班，在校生1846人，教职工 126人。在编教师97人，本科学历有17人，研究生学历有80人。学校以“Rong”作为办学标识，以“从容教育，自在成长”作为办学理念，从而凝练出学校的“一训三风”：校训：包容、爱国、团结；校风：兼程并进，有荣乃兴；教风：兼容并包，有融乃强；学风：兼收并蓄，有容乃大。</t>
  </si>
  <si>
    <t>珠海市香洲区造贝中学</t>
  </si>
  <si>
    <t xml:space="preserve">    珠海市香洲区造贝中学于2024年9月正式开办，位于珠海市香洲区造兴路318号，为珠海市第十一中学教育集团成员校。学校规划总用地面积为32418.64平方米，建筑面积为38603.31平方米，建设规模为48个教学班，可提供2400个学位。学校传承珠海市第十一中学教育集团“让走进校园的人都平安和幸福”的办学理念，以“乐于向善，以善为乐，乐善有恒，大爱无疆”为精神内核，致力于培养乐观开朗、积极向善，具有传统精神、家国情怀、国际视野和未来理念的青年学子；学校构建了“乐善”课程体系，以“善德、善智、善体、善艺、善行”为核心模块，开发了航拍、无人机、航模制造、篮球、非遗武术、金箔贴画、编织、种植、合唱等特色课程，全面促进学生德智体美劳融合发展。学校的“一训三风”为：校训“海纳百川、厚德乐善”，校风“正心砺行、向善向上”，教风“乐教善导、求真创新”，学风“善学乐练、知行合一”。</t>
  </si>
  <si>
    <t>珠海市香洲区汇文中学</t>
  </si>
  <si>
    <t xml:space="preserve">    珠海市香洲区汇文中学是第一所由珠海市香洲区人民政府与珠海市第一中学在十字门片区合作创办的公办初中。学校充分发挥珠海市第一中学教育集团的先进教育理念、办学优势和管理经验，利用其品牌和教学管理团队，创办一所“品质优、特色明、创新强”的优质学校。汇文中学的命名极富意义。“汇”高度概括了十字门地区是纵横交错的河流汇合、东西方文化汇聚、古今历史汇集之地。“文”则包括文化输入、品格培养与行为外化三个层次，是一种隐性教育方式，是“春风化雨，润物无声”的渐变渐化。
“汇文”展示了一个海纳百川的前生今世，更预示着汇江入海、扬帆远航的发展未来。学校创建于2024年8月，现借址珠海市十字门小学办学，目前开设初一、初二八个班级，在校学生人数：347人。教职工人数：31人。</t>
  </si>
  <si>
    <t>珠海市凤山中学</t>
  </si>
  <si>
    <t xml:space="preserve">    珠海市凤山中学（珠海市文园中学教育集团凤山校区）位于珠海市香洲区仁德路61号，根据香洲区教育局的领导部署，与珠海市文园中学秉承“资源共享、优势互补、共同发展、彰显特色”的工作思路加入珠海市文园中学教育集团。2023年9月开始招生，校舍于2024年9月竣工，占地面积20750平方，建筑面积43000平方，分别为1栋综合楼，3栋教学楼。学校计划招生42个班，现有3个年级，44个班，2227名学生。学校秉承珠海市文园中学教育集团的教育理念，以“仁爱·自华”为教育特色，以“让每一位学生与教师都获得关爱与发展”为办学愿景，谨守“仁爱至善  求真创美”的校训，以“高质量、现代化、示范性优质名校”为办学目标。</t>
  </si>
  <si>
    <t>珠海市香洲区科技中学</t>
  </si>
  <si>
    <t xml:space="preserve">    珠海市香洲区科技中学，隶属珠海市紫荆中学教育集团，坐落在珠海市华发水岸东北侧，水岸一路361号。深耕南屏科技生态城的科技底蕴，手握经济特区桥头堡的便利优势，以科技赋能教育发展，着力培养具有科学素养和创新意识、全面发展的有志少年。占地20706.25平方米，总建筑面积35545.15平方米，总投资为19220.25万元，建设规模为36个教学班。2024年九月份新初一入学6个班，学生近300人。学校秉承像科学家一样钻研，像教育家一样思考的办学精神。以“爱祖国、爱科技、爱生活”为校训，以“求是、求索、求真”为校风，以“尽职、尽心、尽善”为教风，以“尚德、尚学、尚美”为学风。学校承续珠海市紫荆中学教育集团的优质教育血脉，以科技为特色，扩大南屏科技生态城发展的“钝角”，嵌切南湾教育振兴的“直角”，楔入香洲教育高质量发展的“锐角”，精心打造南湾片区的教育新名片与亮丽风景线。</t>
  </si>
  <si>
    <t>珠海市香洲区石花中学</t>
  </si>
  <si>
    <t xml:space="preserve">    珠海市香洲区石花中学于2022年12月动工，2024年9月正式启用。学校位于珠海市香洲区石花西路520号，是香洲区教育局管理的公立初级中学，于2022年9月纳入珠海市九洲中学教育集团。石花中学占地19091.85平方米，建有教学楼、综合实验楼、多功能教室、科技室、室内体育馆、报告厅、饭堂及餐厅、屋顶运动场、地下交通分流中心等。学校有36个教学班的班额，目前有初一年级12个教学班，学生588人，教职员工43人。作为珠海市九洲中学教育集团成员校，学校将赓续教育集团优秀办学特色，坚持党对学校工作的全面领导，落实“立德树人”根本任务，为推动学校教育高质量发展，办老百姓“家门口”满意的学校。</t>
  </si>
  <si>
    <t>珠海市香洲区公办小学信息</t>
  </si>
  <si>
    <t>珠海市香洲区实验学校</t>
  </si>
  <si>
    <t xml:space="preserve">    珠珠海市香洲区实验学校是珠海市办学规模最大的一所小学，被誉为“教育航母”。学校创建于2004年7月，占地面积38838.69平方米，建筑面积 27607.14平方米。现有教学班80个，学生4100余人，教职工218人，中共党员68人。
   学校作为香洲实验教育集团的核心校，遵循“向下扎根·向上生长”的校本哲学，以“立德树人·培根竢实”为办学理念，致力于培养博文约礼的实验学子，建设湾区一流学校。学校坚持“守正创新”的办学方略，不断优化学校治理秩序，推动学校制度建设和机制创新，激发学校办学活力，打造以“养根实验、活力实验、品质实验、芳华实验、如家实验”为主要特征的新样态,铸就“实验品质”，致力于成为在全国有影响力的一流特色名校。
   办学理念：立德树人·培根竢实；校训：博学于文·约之以礼；校风：知行日新·追求卓越；教风：大校良师·实验脊梁；学风：勤而行之·敏而好学；家风：相亲相爱·共建共育；学校特色品牌：养根教育。</t>
  </si>
  <si>
    <t>珠海市香洲区第一小学</t>
  </si>
  <si>
    <t xml:space="preserve">    珠海市香洲区第一小学创建于1950年，现有凤凰路和乐园路两个校区，占地面积22188㎡，建筑面积17938㎡。学校秉承“让每一位学生健康快乐成长”的办学理念，以“做最好的自己”为校训，坚持“德育为先，五育和谐发展”的办学传统，形成了“尊师守纪，勤奋活泼”的校风，“敬业爱生，严谨求实”的教风，“勤奋好学，善思善问”的学风，学校以扎实的品德教育和优质的课堂教学为主体，以强健的身体素质和美好的艺术修养为两翼，努力培养品学兼优，身心俱健，具有创造潜能的现代少年。学校陆续被评为全国推普先进单位、全国红领巾读书活动先进集体、全国优秀（示范）家长学校、全国示范青少年法律学校、省全民健身运动先进单位、省“小公民”道德建设（实践）基地、省心理健康教育示范学校、省现代化教育技术实验学校、省巾帼文明示范岗、省体育特色学校、省中小学校长和教师培训实践基地、省书香校园、省粤派教育实验基地等。2023年，香洲一小教育集团被评为珠海市优秀教育集团，入选广东省优质教育集团培育对象，学校也被评为广东省绿色学校和广东省基础教育党建工作示范校。2024年入选第二批广东省中小学数学教育高质量发展示范校，入选2025年广东省基础教育课程教学改革深化行动实验区的项目校。</t>
  </si>
  <si>
    <t>珠海市香洲区第二小学</t>
  </si>
  <si>
    <t xml:space="preserve">    珠海市香洲区第二小学建于1967年，是一所具有辉煌历史的品牌老校。学校文化底蕴深厚，硬件设施先进，师资力量强，人文气息浓，师生精神面貌好，团队合作精神强，特色项目显著。学校秉承“为了人的自主发展”的办学理念，不断开创教师专业发展新途径，学生自主发展新形式，取得了丰硕成果。先后被评定为全国国防教育特色示范校、全国外国语实验学校、“中国好老师”公益行动基地校、广东省一级学校，广东省心理健康特色示范学校、广东省粤教云实验校、广东省现代教育技术试验学校、广东省书香校园、广东省小学校长培训基地、广东省因特尔未来教育示范校、广东省网络校本培训示范校等。</t>
  </si>
  <si>
    <t>珠海市香洲区第三小学</t>
  </si>
  <si>
    <r>
      <rPr>
        <sz val="14"/>
        <rFont val="仿宋"/>
        <charset val="134"/>
      </rPr>
      <t xml:space="preserve">    珠海市香洲区第三小学始创于1975年，位于翠华路30号。原是香洲一小分校，1978年更名为珠海市香洲区第三小学。学校占地面积17545平方米，建筑面积8485.83平方米，1994年被评为香洲区第一批“区一级学校”，1998年晋升为“珠海市一级学校”。在“真知乐行，爱满校园”的价值取向中实现办一所有趣的学校是三小全体教师共同愿景，培“有序</t>
    </r>
    <r>
      <rPr>
        <sz val="14"/>
        <rFont val="仿宋"/>
        <charset val="134"/>
      </rPr>
      <t> </t>
    </r>
    <r>
      <rPr>
        <sz val="14"/>
        <rFont val="仿宋"/>
        <charset val="134"/>
      </rPr>
      <t>有趣</t>
    </r>
    <r>
      <rPr>
        <sz val="14"/>
        <rFont val="仿宋"/>
        <charset val="134"/>
      </rPr>
      <t> </t>
    </r>
    <r>
      <rPr>
        <sz val="14"/>
        <rFont val="仿宋"/>
        <charset val="134"/>
      </rPr>
      <t>向上</t>
    </r>
    <r>
      <rPr>
        <sz val="14"/>
        <rFont val="仿宋"/>
        <charset val="134"/>
      </rPr>
      <t> </t>
    </r>
    <r>
      <rPr>
        <sz val="14"/>
        <rFont val="仿宋"/>
        <charset val="134"/>
      </rPr>
      <t>向善”校风，做“有爱</t>
    </r>
    <r>
      <rPr>
        <sz val="14"/>
        <rFont val="仿宋"/>
        <charset val="134"/>
      </rPr>
      <t> </t>
    </r>
    <r>
      <rPr>
        <sz val="14"/>
        <rFont val="仿宋"/>
        <charset val="134"/>
      </rPr>
      <t>有趣</t>
    </r>
    <r>
      <rPr>
        <sz val="14"/>
        <rFont val="仿宋"/>
        <charset val="134"/>
      </rPr>
      <t> </t>
    </r>
    <r>
      <rPr>
        <sz val="14"/>
        <rFont val="仿宋"/>
        <charset val="134"/>
      </rPr>
      <t>成长</t>
    </r>
    <r>
      <rPr>
        <sz val="14"/>
        <rFont val="仿宋"/>
        <charset val="134"/>
      </rPr>
      <t> </t>
    </r>
    <r>
      <rPr>
        <sz val="14"/>
        <rFont val="仿宋"/>
        <charset val="134"/>
      </rPr>
      <t>成就”老师，育“阳光 自信</t>
    </r>
    <r>
      <rPr>
        <sz val="14"/>
        <rFont val="仿宋"/>
        <charset val="134"/>
      </rPr>
      <t> </t>
    </r>
    <r>
      <rPr>
        <sz val="14"/>
        <rFont val="仿宋"/>
        <charset val="134"/>
      </rPr>
      <t>多才 多艺”学生。</t>
    </r>
  </si>
  <si>
    <t>珠海市香洲区第四小学</t>
  </si>
  <si>
    <t xml:space="preserve">    珠海市香洲区第四小学位于珠海市香洲区夏美路94号。学校始创于1974年8月，原名南夏小学。1985年8月更名为珠海市香洲区第四小学。校园占地面积8816平方米。现有25个教学班，在校生约1300人，教职工66人。学校坚持“以人为本，学养兼修，和谐发展”的办学理念，以“读书健体”为办学特色。学校先后被评为中华优秀传统文化教育特色学校、广东省小学德育课程教学方式研究实验学校、广东省依法治校示范校、广东省绿色学校、广东省体育传统特色学校（跳绳）、广东省体育传统特色学校（篮球）和珠海市首批阳光体育大课间活动特色学校等。</t>
  </si>
  <si>
    <t>珠海市香洲区第五小学</t>
  </si>
  <si>
    <t xml:space="preserve">    香炉湾畔天海秀，贝蕴明珠育英才。香洲区第五小学位于香洲凤凰南路1067号，始建于1957年8月。根据我校办学的历史底蕴和阳光岛屿、海贝明珠的地域特点，诠释出“阳光毓秀，润砺成珠”的办学理念。办学中紧紧围绕“辉光日新，尚善向美”的校训，“和暖多彩，求实创新”的校风，以“树阳光学风，育阳光少年，建阳光团队，筑阳光校园”为工作思路，精心打造了“尚善德育”、“阳光篮球”、“向美阅读”的育德、健体、教学三大特色课程，通过“春风化雨，教学相长”的教风，努力培养拥有“一颗热心肠、一生书相伴、一副好身体、一身炫技艺、一双勤劳手”的阳光自信、乐学奋进阳光少年。</t>
  </si>
  <si>
    <t>珠海市香洲区第六小学</t>
  </si>
  <si>
    <t xml:space="preserve">    香洲六小创办于1988年8月，现有33个教学班，学生约1600人，教师84人。学校占地约18000平方米，建有崭新的校舍和标准运动场地。校园内绿树成荫，环境优美，文化氛围浓厚，是一所富有活力的现代特色学校。校训：立德树人，立志成才。学校先后被评为全国电影课示范学校、广东省德育示范学校、广东省心理健康教育示范校、广东省“朝阳读书”先进单位，广东省安全文明校园、广东省依法治校示范校、全国网球特色学校、全国足球推广学校、广东省红领巾示范校。</t>
  </si>
  <si>
    <t>珠海市香洲区第七小学</t>
  </si>
  <si>
    <t xml:space="preserve">    珠海市香洲区第七小学创办于1990年9月，占地面积14438㎡，建筑面积19513.34㎡。学校以“爱”为文化基石，始终坚持“让爱与发展同行”的办学理念，践行“让师生幸福，让家长满意，让社会放心”的办学宗旨，以“博爱立校、文化润校、质量兴校、特色强校”为办学策略，以“信息促发展、陶艺养心智、民乐润心灵、爱·jing塑品行”为办学特色，努力培养“彰显个性、全面发展”的学生。</t>
  </si>
  <si>
    <t>珠海市香洲区第十小学</t>
  </si>
  <si>
    <t xml:space="preserve">    珠海市香洲区第十小学创办于1993年8月，位于珠海市香洲区富柠街40号。学校占地面积14559㎡，建筑面积10124.58㎡。学校秉承“让每一个孩子做更好的自己”的教育理念，以“坚持科学与人文并重、规范与个性共存”为办学思路，以“全方位促进学生习惯养成，多角度发展学生兴趣”为办学特色，以“各美其美，美人之美”为学校铭训，以创建平安校园、和谐校园、书香校园、活力 校园为办学目标，全力打造以“和”为核心的文化理念、文化行为和文化环境，全面提高教育教学质量，办人民满意的教育。</t>
  </si>
  <si>
    <t>珠海市香洲区第十一小学</t>
  </si>
  <si>
    <t xml:space="preserve">    珠海市香洲区第十一小学创建于1996年，原名为珠海教育学院附属小学，2004年8月划归香洲区主管，更名为香洲区第十一小学。学校占地13596.16平方米，建筑面积14099.39平方米，是一所环境优美，设施齐全，富有现代化气息的学校。学校现有42个班，学生2000余人，教职员工118人， 其中有8名研究生学历，6名市、区学科带头人、名教师、名班主任。学校全面贯彻国家教育方针，秉承“让幸福成为一种习惯”的办学理念，以培养“幸福的普通人”为办学宗旨，大力改善办学条件，深入课程改革，全方位探索全员德育，以学生养成教育为抓手，成功构建了学校、家庭、社区共建共育的共享办学模式，实现学生全面发展、教师专业发展、学校和谐发展的新局面。</t>
  </si>
  <si>
    <t>珠海市香洲区第十二小学</t>
  </si>
  <si>
    <r>
      <rPr>
        <sz val="14"/>
        <rFont val="仿宋"/>
        <charset val="134"/>
      </rPr>
      <t xml:space="preserve">   珠海市香洲区第十二小学位于珠海市香洲区昌业路33号，创办于2000年8月，是新香洲片区最早的一所全日制公办优质学校，占地面积14221.9平方米，建筑面积10974.26平方米，设施完善，环境优雅。现有教学班38个，学生近2000人，教职员工106人。学校秉承“仁爱</t>
    </r>
    <r>
      <rPr>
        <sz val="14"/>
        <rFont val="Times New Roman"/>
        <charset val="134"/>
      </rPr>
      <t>•</t>
    </r>
    <r>
      <rPr>
        <sz val="14"/>
        <rFont val="仿宋"/>
        <charset val="134"/>
      </rPr>
      <t>和雅”办学思想，以“仁”文化为精神统领，以“雅”教育为价值追求，以“君子和而不同”为校训，引领全体师生“科学与人文融合，规范与个性并存，做更了不起的自己”，形成“和谐进取，各美其美”的校风、“仁爱敬业，求真笃学”的教风、“友爱向上，健康乐学”的学风。学校先后荣获全国青少年普法教育先进单位、全国优秀家长学校、全国百佳校园电视台、中华传统优秀文化教育特色学校、全国资源节约型绿色校园、全国新时代体育美育基地校、广东省书香校园、广东省绿色学校、广东省体育特色学校、广东省红旗大队、广东省现代教育技术实验学校、广东省健美操特色学校、珠海市人工智能教育示范校等多项荣誉称号。在香洲区历年办学规范教育质量评估中被评为“优秀”等次。</t>
    </r>
  </si>
  <si>
    <t>珠海市香洲区第十五小学</t>
  </si>
  <si>
    <t xml:space="preserve">     香洲区第十五小学于2004年创建，地处“五溪一沙”（梅溪、福溪、南溪、沥溪、东溪、长沙）社区，占地面积22126.96㎡，建筑面积23604.67㎡，现有51个教学班，学生2500余人，在岗教师130余人，教师学历达标率100%。
    每位十五小人都传承着“勤以立身”“日行一善”的勤善文化。我校先后获评为全国优秀家长学校、国家体育总局武术运动管理中心授予武术进校园试点学校、广东省交通安全文明示范校、广东省绿色学校、广东省青少年科学教育特色学校、广东省体育传统项目学校（武术）、广东省无烟学校、广东省“更高水平平安校园”、珠海市文明校园、珠海市性别平等教育示范校、珠海市健康学校、香洲区中小学德育示范基地、香洲区家校社试点学校等荣誉称号。</t>
  </si>
  <si>
    <t>珠海市香洲区第十六小学</t>
  </si>
  <si>
    <t xml:space="preserve">    香洲区第十六小学创办于2004年8月，占地面积19819㎡，建筑面积25333.72㎡，学校现有教学班49个，学生2527人，教师132人。区学科带头人2人，区名师工作室主持人1人。学校足球项目和艺术项目特色突出，被评为“全国足球特色学校”和“省艺术特色学校”。
    学校牢固树立“以德育人、和谐发展”的办学理念，努力营造“兰馨校园、幸福师生”的文化氛围，引领全校师生“做最好的自己”，全体师生同心同德、志同道合、团结合作，以“石榴籽”的团结精神，创造教育教学佳绩，为“办人民满意的教育”奋斗！</t>
  </si>
  <si>
    <t>珠海市香洲区第十七小学</t>
  </si>
  <si>
    <t xml:space="preserve">                                                 </t>
  </si>
  <si>
    <t xml:space="preserve">    香洲区第十七小学创建于2005年7月，位于香洲区创业路169号，占地面积11595㎡，建筑面积8406㎡。现有38个教学班，在校学生2000余人。专任教师105人，学历达标100%；南粤优秀教师2人，市名师1人，市、区名班主任2人，区学科带头人1人。
学校坚持党的教育方针，积极开展“‘四有’好老师”活动；坚持解放思想、实事求是、不断创新、与时俱进；秉持“用‘爱、自信、责任’谱写明天”的办学思想，立足于 “让每位教师工作着、进步着、快乐着；让每位学生学习着、成长着、快乐着”的办学宗旨，以培养“有‘爱、自信、责任’的一代新人”为目标，酝酿“求真、向善、至美”的校风，崇尚“博学、善导、创新”的教风，和“乐学、善思、创造”的学风。
学校先后被评为全国“百社千校书香童年”阅读基地学校、广东省棋类特色学校、珠海市绿色学校、珠海市香洲区科普示范学校、珠海市语言文字示范学校、珠海市文明校园、珠海市青少年法治宣传教育实践基地。</t>
  </si>
  <si>
    <t>珠海市香洲区第十八小学</t>
  </si>
  <si>
    <t xml:space="preserve">    珠海市香洲区第十八小学创建于1929年，原名“南寿小学”，1949年更名为“神前小学”，1966年更名为“海前小学”。2003年作为“香洲二小海前校区”重建校园。2007年根据教育发展的统筹安排，更名为“珠海市香洲区第十八小学”。学校占地面积22993㎡，20个教学班，16间功能室，在校学生800多名。52名专任教师，其中研究生学历4人，本科以上学历43人。
    学校秉承“让每个孩子都精彩”的办学理念，培育“方寸海纳，知行合一”的校训精神，以“海纳百川”的大气、包容为核心文化精神，立足“海文化·大教育”的特色办学思想，在“海阔凭鱼跃，天高任鸟飞”的校风熏染下，秉承“春风化雨，立德启智”的教风、“书山有路，学海无涯”的学风，创建有涵养的学校、打造有素养的教师、培养有教养的学生，不断提升学校的教育品质，构筑具有海洋特色校园文化建设的“蓝色梦想”之路。教育工作以“党建+”为引领，以“五育领航”育人模式为依托，通过明确一个目标——成就学生、服务家长、幸福家庭；发展两条主线（双线平台）——领航（模范引领）+悦享（深度参与），校家社协同共育；实施三大举措——重点关爱特殊家庭、创新评价模式、科研引领；同时，搭建N个综合实践基地，为学生提供锻炼展示平台。以此构建“1+2+3+N”校家社协同共育模式，促进教师、学生、家长素质提升和学校高质量发展。     </t>
  </si>
  <si>
    <t>珠海市香洲区第十九小学</t>
  </si>
  <si>
    <t xml:space="preserve">    珠海市香洲区第十九小学成立于2010年9月，位于珠海市香洲区香华路299号，占地面积13125.05平方米，建筑面积8820平方米，按省一级学校标准配备，办学条件完善，师资队伍精良。学校现有30个教学班，学生1500余人，专任教师70多人。专任教师学历达标率100%，其中，省名班主任、市名师、市名班主任、市骨干教师、区学科带头人、区名班主任以及市劳模等10余名。
学校奉行“扬中华文化，育当代君子”的办学理念，确立“中华底蕴，国际视野，少年君子”为培养目标，践行“坚毅有节，乐群向上”的校训，打造以“竹文化”为特色的学校文化。校内竹石相辅，草木掩映，竹韵书馨；师生学竹虚怀，追求卓越，教师“立根亮节”，学生“虚心志坚”。</t>
  </si>
  <si>
    <t>珠海市香洲区第二十一小学</t>
  </si>
  <si>
    <t xml:space="preserve">    珠海市香洲区第二十一小学，一所坐落于新香洲片区的现代化优质学校，位于翠景路530号。2012年建校，学校占地面积约24775平方米，建筑面积达21000平方米，目前拥有50个教学班级，学生人数超过2500人，专任教师团队136人。
我们坚持“适合教育”的办学理念，以“因人、因境、因势”为教育实践的核心，致力于培育“行近致远”的精神文化。我们的目标是打造一所在师生品行、育人体系、教学理念、课程品质以及家长口碑等方面均表现卓越的品牌学校。
在师资队伍建设方面，我校现有省名校长工作室主持人1名、省名师1名、市名班主任1名、市名班主任工作室主持人1名、市名师工作室主持人1名、区学科带头人6名。学校充分发挥这些名师的引领作用，激励全体教师追求卓越，不断进步。力求为学生提供更优质的教育环境和资源，让生命成长留下美好记忆，让教育共生拥有无限可能。</t>
  </si>
  <si>
    <t>珠海市香洲区第二十三小学</t>
  </si>
  <si>
    <t xml:space="preserve">    珠海市香洲区第二十三小学位于香洲区前山片港口三巷66号，毗邻珠海母亲河——前山河，是香洲区属公办小学。学校创办于2015年7月，2016年4月17日动工建设，2016年9月1日起短暂借址办学，2018年2月26日正式在新校址开班。目前，学校是全国校园足球特色学校、广东省校园足球推广示范校、广东省绿色学校、珠海市平安校园。学校占地面积12829平方米，总建筑面积13602平方米，学校开办33个班，学生约1640人，教师85人。学校坚持“成长文化”的办学理念，以“种子精神”激发每一位师生，践行“让我们一起成长”的校训；塑造“向上向善向美”的校风，构建“播撒爱与智慧，让每一颗种子精彩绽放”的教风，创设“臻美向上，让生活因我的成长而温暖”的学风，把培养懂礼仪、好学习、爱运动、会生活的现代文明人作为我们的教育目标。</t>
  </si>
  <si>
    <t>珠海市香洲区凤凰小学</t>
  </si>
  <si>
    <t xml:space="preserve">    凤凰小学成立于2015年9月，占地面积16789.96平方米，建筑面积13927.34平方米。目前学校共有30个教学班，在校学生1545名，配备专任教师80人。
    学校秉承“五彩凤，七彩梦”的办学理念，践行“卓越凤小，快乐追梦”的核心价值观，坚守“用梦想点亮未来”的办学宗旨，整体构建了“梦想+”学校课程体系，为每一位“小凤凰”逐梦前行注入成长力量。学校深入推进课程改革，深化教育数字化探索，通过评选“最美教师”“卓越教师”推动教师队伍专业发展，始终致力于培养“明德、启智、健体、扬美、崇劳”的新时代好少年，引领全体师生共同推动教育高质量发展，办好人民满意的教育。</t>
  </si>
  <si>
    <t>珠海市香洲区潮联学校</t>
  </si>
  <si>
    <t xml:space="preserve">    珠海市香洲区潮联学校是一所环境优美,充满活力的全日制公办区属小学。学校位于珠海市香洲区康泰街22号，占地面积15767.13平方米，总建筑面积19966.36平方米，办学规模为24个教学班，可提供1200个学位。学校由珠海潮人海外联谊会全额捐建，于2019年8月建成并正式移交给区政府、区教育局，2019年9月正式开学。
    潮联学校以“活力教育”为教育哲学，以“让教育激发生命活力”为办学理念，以爱为核心，培养人的健康力、学习力、思想力、行动力、创造力，实现个体全面而有个性地发展。校训：志正行远 爱己爱人；校风：求真求实 至美至善；教风：不愤不启 不悱不发；学风：学思行创 融会贯通。强调在扎实的国家课程学习中修志、言志，并以诗文课程、艺学课程来突显传统文化在现代学校课程中的传承与融合，以求“志正”。推出生活家、创想家、航海家三张课程名片，以达“行远”。</t>
  </si>
  <si>
    <t>珠海市香洲区云峰小学</t>
  </si>
  <si>
    <t xml:space="preserve">    凤凰小学全面贯彻党的教育方针和政策，深入学习贯彻习近平新时代中国特色社会主义思想，认真领会总书记视察广东重要讲话、重要指示精神，全面贯彻落实新《义务教育法》，积极开展“‘四有’好老师”活动；坚持解放思想、实事求是、不断创新、与时俱进，创建和谐校园；坚持依法治校，依法治教，构建平安校园；学校秉承“五彩凤，七彩梦”办学思想，立足于 “用梦想点亮未来”办学宗旨，朝着“人人有梦，人人追梦”的培养目标，确立了“鸣凤之德，立凤之志”的校训，酝酿“承凤之韵，扬凤之美”的校风，崇尚“尚凤之洁，齐凤之贤”的高雅教风，全面营造“习凤之仪，比凤之才”的优良学风，静下心来教书，潜下心来育人，构建平安校园、绿色校园、和谐校园、文明校园，提升学校整体办学水平，办人民满意的教育。</t>
  </si>
  <si>
    <t>珠海市     香山学校</t>
  </si>
  <si>
    <t xml:space="preserve">    珠海市香山学校坐落在美丽的石溪山下，原名山场小学，1947年成立，2009年更名易址为珠海市香山学校。学校占地4万平方，建筑面积23693平方。是珠海主城区占地面积最大、地域特征最鲜明的一所小学。目前，学校有56个教学班，2796名学生，149名教职员工。在“闻香向雅”的办学理念引领下，全体教师厚植“五育和谐发展”的育人思想，从“养德、培根、励志、审美、修心”五个维度，对儿童生长进行顶层设计，创造性地建设“境香”“格香”“智香”“书香”“墨香”“健香”“韵香”“耘香”等“八香”课程，并与国家基础课程、地方课程有机融合，通过建设特色课程、整合学科课程、涵养趣味课程，吸纳社区共建资源、兴办特色实践基地等高占位、新定位的教育举措，整体构建学校文化。为学生提供充满灵性、彰显个性、升华德性的教育，积极打造一所最“香”的品质学校。</t>
  </si>
  <si>
    <t>珠海市香洲区香华实验学校</t>
  </si>
  <si>
    <t xml:space="preserve">    珠海市香洲区香华实验学校，原名珠海市香华联合实验学校，于1993年8月由香洲区人民政府与华中师范大学联合创办，1999年更名为珠海市香洲区香华实验学校，2007年9月改为完全公办学校。学校占地面积14776平方米，校舍建筑面积11878平方米，现有教学班32个，专任教师84人，围绕“快乐教育”的办学理念，以“知礼守节、勇敢自信、学创俱能、身心两健”为培养目标，以“快乐学习、幸福生活”为校训，形成了“团结友爱、自信乐观”的校风、“真爱学生、乐教善教”的教风、“勤奋刻苦、乐学善思”的学风。围绕育人目标，学校建构起了含“礼乐课程”“智乐课程”“健乐课程”“创乐课程”在内的“乐享课程体系”，教育教学质量稳步提升。2022年5月31日，香洲区教育局以香华实验学校为核心校、三溪实验小学为成员校，成立了珠海市香华实验教育集团，成为了香洲区首批小学教育集团之一。</t>
  </si>
  <si>
    <t>珠海市香洲区拱北小学</t>
  </si>
  <si>
    <t xml:space="preserve">    珠海市香洲区拱北小学位于美丽的将军山下，背山面海，与澳门咫尺相望。学校创办于1935年，为广东省首批省一级学校，现有教学班37个，在校学生约1834名。学校占地面积24475.82 平方米，建筑面积47943.96平方米。学校有教职工103名，39名中国共产党员，12名研究生。
   学校秉承“以学生发展为本，立足六年，辐射六十年”的办学理念，弘扬“拱小，梦出发的地方”校园文化。多年来，在各级部门关心和支持下，学校陆续被评为全国现代教育技术实验学校、全国健康促进学校、全国科学教育试验基地、全国中小学思想道德建设先进单位、全国特色学校、全国学校艺术教育工作先进单位、全国青少年校园足球特色学校、广东省巾帼文明示范岗、广东省中小学校长培训基地、广东省中小学教师培训试验基地、广东教育学院继续教育培训基地、广东省棋类特色学校、广东省书香校园、珠海市先进集体等。</t>
  </si>
  <si>
    <t>珠海市香洲区侨光小学</t>
  </si>
  <si>
    <t xml:space="preserve">    珠海市香洲区侨光小学创建于1997年，位于拱北港昌路160号，办学规模不断扩大，现有教学班级30个，学生约1500人，教师74人。教师学历达标率100%。校园占地面积14040平方米，环境雅致，校园设施设备完善。我校全面贯彻执行党的教育方针，依法治校、依法执教。坚持“善本教育，幸福奠基”的办学理念，坚持育人为首，质量为本，规范管理，特色立校。在上级部门的指导和关怀下，办学规范，上下齐心，充分发挥党支部、教代会、工会等组织的作用，学校各项工作有条不紊的开展，学生身心健康全面发展，教师素养提升深入推进，教育教学质量稳中求进持续发展。
</t>
  </si>
  <si>
    <t>珠海市香洲区景园小学</t>
  </si>
  <si>
    <t xml:space="preserve">    珠海市香洲区景园小学，学校创办于1986年9月，位于香洲区吉大景林街42号，是一所全日制公办小学。学校现有25个班，学生约1300人。学校专任教师69人，学历达标100%。学校以“崇尚和美、追求卓越”为办学思想，秉持“学生成长、家长满意，教师优秀、人民满意”的办学宗旨，曾连续九年获珠海市人民政府颁发的教育教学质量一等奖，连续六年获香洲区素质教育整体质量一等奖，连续六年获香洲区办学行为与办学效益评估“优秀”等次，是一所珠海人民群众喜爱的高质量、特色化和现代化的品牌学校。</t>
  </si>
  <si>
    <t>珠海市香洲区吉大小学</t>
  </si>
  <si>
    <t xml:space="preserve">    珠海市香洲区吉大小学位于香洲区吉大景山路165号。吉大小学原为宗祠私塾，1912年建校，取名益智小学，抗日战争胜利后改名为复光小学，1952年更名为吉大小学。学校占地面积5551.5平方米，建筑面积5073平方米。现有12个教学班，学生约600人;教职员34人。学校与吉大街道办联合开办"社区教育实验学校"，构建学校、家庭、社会一体化德育模式。</t>
  </si>
  <si>
    <t>珠海市香洲区吉莲小学</t>
  </si>
  <si>
    <t xml:space="preserve">    香洲区吉莲小学创建于1991年3月。学校占地11853.71平方米，是一所规范化学校。学校设施完善，功能室齐全，现有25个教学班，专任教师64人。学校秉承“让每一个学生成为善良、正直、有用的人”为办学理念，以“尚善、至正”为校训，以“莲”为校园文化建设的载体，打造莲香校园，培育莲品人格。近几年，学校先后被评为全国零犯罪学校、全国青少年校园篮球特色学校、广东省依法治校达标学校、广东省安全文明校园、珠海市首批文明校园、珠海市绿色学校、珠海市首批德育示范校、珠海市平安校园、珠海市少先队红旗大队等荣誉称号。</t>
  </si>
  <si>
    <t>珠海市香洲区九洲小学</t>
  </si>
  <si>
    <t xml:space="preserve">    珠海市香洲区九洲小学位于珠海市九洲大道东1108号，东临美丽的情侣路，南靠宏伟的九洲港，具有良好的育人环境。学校最初名为“洲仔小学”创办于1968年，系村办小学。随着改革开放的发展，珠海经济特区的建设，1986年更名为九洲小学，并改为公办小学，1993年搬迁至现址办学。学校占地10886平方米，建筑面积12000平方米。学校以 “ 我在养成好习惯 ” 为办学理念，坚持实施素质教育。多年来，在各级领导和社会各界的关心和支持下，在全体师生和广大家长的共同努力下，学校得到了稳步发展，并在多个教学领域形成了自己的办学特色。学校先后获得珠海市绿色学校、珠海市优秀家长学校、珠海市创客教育基地等荣誉称号。</t>
  </si>
  <si>
    <t>珠海市香洲区海湾小学</t>
  </si>
  <si>
    <t xml:space="preserve">    香洲区海湾小学坐落在情侣南路安澜街，成立于2017年。学校占地面积15489㎡，总建筑面积16561㎡。校园布局合理，环境优美，教育教学设施完善。学校现有31个班，约1574名学生，89位教职员工。学校以“让每一位孩子健康快乐成长”为办学宗旨，“让我们创造无限的可能”为校训，打造“开拓进取，扬帆启航”的校风，“锐意革新，乘风破浪”的教风，“乐学善思，畅游学海”的学风。学校通过创建“桥文化”，致力培养学生的创新意识和创造能力，养成优秀的道德品格。</t>
  </si>
  <si>
    <t>珠海市香洲区夏湾小学</t>
  </si>
  <si>
    <t xml:space="preserve">    珠海市香洲区夏湾小学位于香洲区夏湾路1号，学校占地面积14544.8平米，建筑面积9851.5平米。学校设施齐全，配套完善。现有教学班31个，学生约1500人，专职教师79人。学校坚持“党建引领”，坚持以“文化立校”“德育化人”“质量立校”；以校训“好习惯，早养成，益终生”贯穿整个教育教学活动，追求“明理诚信，励志督学”的校风，“严谨务实，敬业爱生”的师风，“勤学善思，合作竞争”的学风；以“做最美的教育，润泽童心”的办学理念，努力营造“平等、民主、尊重”的文化氛围，引领全校师生“做最好的自己”。</t>
  </si>
  <si>
    <t>珠海市香洲区北岭小学</t>
  </si>
  <si>
    <t xml:space="preserve">    北岭小学位于珠海市香洲区岭南路北岭街13号，前身为北岭义学，由中国近代民族工业先驱徐润先生捐助创办于清朝同治十二年(1873年)，是一所历史悠久的百年老校。1994年被评为珠海市首批区一级学校，2006年1月晋升为市一级学校。校园文化底蕴深厚，环境整洁优美，充分体现传统与现代的有机融合。学校注重学生全面发展，以“立德树人”为根本任务，秉承“以生为本，与时俱进”的办学理念，贯彻“办有品质的学校，做有温度的教育”的办学宗旨，努力打造高品位，高质量，高水平的百年历史名校。</t>
  </si>
  <si>
    <t>珠海市香洲区金钟小学</t>
  </si>
  <si>
    <t xml:space="preserve">    珠海市香洲区金钟小学位于板障山下，创建于1995年，紧随特区发展脚步，全面贯彻党的教育方针，
秉承“让每个孩子成为最好的自己”的办学理念，以校训“尚德博学”贯穿整个教育教学活动，追求“勤学向上、活泼健美”的校风，秉承“乐教善导、和谐致美”的师风，培养“乐学善问、崇贤尚雅”的学风；落实立德树人根本任务，以安全为底线，质量为生命线，奋力书写“春天的故事”。</t>
  </si>
  <si>
    <t>珠海市香洲区荣泰小学</t>
  </si>
  <si>
    <t xml:space="preserve">   珠海市香洲区荣泰幼儿园隶属于香洲区教育局，是一所全日制公办幼儿园。本园位于香洲区荣福路111号，占地面积4818平方米，建筑面积约5640平方米，于2022年3月15日开园。办学规模为12个教学班，可提供360个学位。2022年12月1日被评为香洲区“规范化幼儿园”；2024年8月15日被评为“区一级幼儿园”和香洲区“家长学校”。
    幼儿园的活动空间分为室外和室内两大部分：室外设有小型足球场和篮球场，建有戏水池、沙池、栈道等；室内设有美术室、图书阅览室、科学室、音乐活动室、多功能活动室等。
    我园办园宗旨：多元趣融合，健康乐成长。办学理念：“礼”“美”“慧”“健”。育人目标：善思乐行，融荣共进！愿荣泰幼儿园的每一位幼儿：向阳而生，泰然自得，幸福绽放！
   </t>
  </si>
  <si>
    <t>珠海市香洲区格力学校</t>
  </si>
  <si>
    <t xml:space="preserve">    珠海市香洲区格力学校坐落在风景优美的珠海前山河畔，崇文路西侧。学校由香洲区委区政府斥资兴建，2018年8月正式开办。学校占地约1.8万平方米，建筑面积约2.6万平方米，规模为36个教学班，提供1620个学位。学校建设有综合体育馆、地下交通分流中心、200米环形运动场和可容纳600人的报告厅等大型场馆，还有36个多媒体标准教室，各种专用功能室28个。学校拥有一支朝气蓬勃、自信专业的教师队伍。学校确立了“格物致知，力行近仁”的校训。开创“小蜜蜂”育人体系，全面实施自信教育。力构以学生为中心的新型教学关系课堂，创建多彩绘本、智慧教学、快乐英语、魅力京剧和梦想中国结等多元课程，旨在培养阳光自信、格雅博学、创新求真的卓越少年。</t>
  </si>
  <si>
    <t>珠海市香洲区前山小学</t>
  </si>
  <si>
    <t xml:space="preserve">    珠海市香洲区前山小学，位于前山中心城区，背靠前山古城墙，对望中山亭，紧依逸仙路。学校创建于1942年，当时名为中山县下五区第十五小学，2002年更名为前山小学。学校现有38个班，104名教师，约1900名学生。我校拥有省百千万名师培养对象1人，市区级工作室主持人、名教师（班主任）、学科带头人共8人。学校本着“让生命因教育更精彩”的办学理念，秉承“好习惯，伴终生”校训，打造“向·前”课程体系，培育“体育健康”和“诗意校园”两大办学特色，办学成效显著，学校先后被评为全国少先队红旗大队、全国零犯罪学校、广东省巾帼文明示范岗、广东省篮球特色学校、广东省诗歌教育示范学校、广东省少先队红旗大队、珠海市体育传统学校等。
      </t>
  </si>
  <si>
    <t>珠海市香洲区造贝学校</t>
  </si>
  <si>
    <t xml:space="preserve">    在珠海与中山交界的城乡接合部，闪耀着一颗拥有红色基因的教育明珠—珠海市香洲区造贝学校。学校前身为造贝小学，始建于1935年，最初为私塾，曾是中国共产党地下秘密联络点。2011年4月，学校正式更名为珠海市香洲区造贝学校；2012年2月整体异地重建，校园面貌焕然一新：2022年9月再次改造扩建，办学条件持续优化升级，在传承红色基因的基础上不断迈上新台阶。
    学校占地面积22252.67平方米，建筑面积18273.86平方米。现有43个教学班，在校学生2145人，教职工115人，其中专任教师111人。教师队伍朝气蓬勃、结构优良，平均年龄35.8岁，高级职称教师16人，中级职称教师45人，拥有北京师范大学博士1人、硕士研究生16人，本科及以上学历占比超99%，师资层次高、教研实力雄厚。
    学校始终秉持“立德修身，不负韶华”的校训，坚守“以爱育人、以趣促学”的教育理念，全心全意为学生终身幸福奠基。以打造“师生共进、具有爱与创新精神的全面发展标杆学校”为愿景，着力培养胸怀家国、志存高远、身心健康、乐学向上，德智体美劳全面发展的时代新人。
    近年来，学校先后获评全国校园足球特色学校，广东省校园足球推广学校、广东省义务教育规范化学校、广东省棋类特色学校，珠海市篮球特色学校、珠海市平安校园等多项荣誉。站在新的历史起点上，造贝学校正以昂扬姿态深化教育教学改革，全面推进素质教育，奋力书写高质量内涵式发展的辉煌篇章！</t>
  </si>
  <si>
    <t>珠海市香洲区翠微小学</t>
  </si>
  <si>
    <t xml:space="preserve">    珠海市香洲区翠微小学，原名凤池书院，创办于清乾隆二十二年(公元1757年)，距今已有269年的办学历史。学校位于香洲区明珠南路3170号，自2015年原址重建后，目前校园占地面积5867平方米，建筑面积7175.88平方米。学校现有26个教学班，学生1300余人，专任教师67人。立足悠久书院底蕴，紧扣新时代育人方向，学校以传承“书院”为文脉，打造传统文化教育特色；以开启“智慧”为薪火，建设“书香智慧”校园，以“博文约礼，阳光向上”为校训，以“春风化雨，润物无声，采绚文明，振翮霄汉”为办学宗旨，建设和雅的校园环境，打造和煦德育、和乐课堂以及和宜课程。在丰厚的历史积淀的滋养下，全面落实素质教育，培养德智体美劳全面发展的学生。</t>
  </si>
  <si>
    <t>珠海市香洲区甄贤小学</t>
  </si>
  <si>
    <t xml:space="preserve">     珠海市香洲区甄贤小学，位于南屏镇南园街63号，学校占地面积19000平方米，建筑面积11000平方米，现有25个教学班，学生1258人，教职员工65人。学校创办于1871年，学校取名“甄贤”，旨在甄拔贤能，哺育人才，是我国第一位留美博士、教育家、政治活动家容闳先生倡办。
    百年甄贤，历尽沧桑，恩泽学子，学校以“立德启智，成贤为国”为校训，坚持“着眼好习惯养成，为学生的发展服务”的办学理念，学校致力于建设“敬业爱生，求实创新”的教风和“乐学勤思，善创笃行”的学风，努力构建“厚德博学，和谐进取”的校风，为办好人民满意的学校而努力奋斗。学校也是乒乓球世界冠军容国团的母校，在长期坚持下，形成鲜明的乒乓球特色，并被授予珠海市“乒乓球体育传统项目学校”。</t>
  </si>
  <si>
    <t>珠海市香洲区广昌小学</t>
  </si>
  <si>
    <t xml:space="preserve">    珠海市香洲区广昌小学坐落在西江河畔、有髻山麓，三面环山，泉水一年四季环绕学校，依山傍水，风景秀丽，鸟语花香。校园占地面积25000m2，学生约1400人，专任教师72人。广昌小学是广东省绿色学校、广东省依法治校达标校，以“每天进步一点点”为校训、“每天积累是成功”为校风、“每天反思是素质”为教风、“每天提问是诀窍”为学风，实施“点滴文化”，以“知行德育”、“讲师团进社区”、“仕高玛奖学”、“国学教育”为办学特色，全面培养人格健全、崇德向善，知书达理的广昌学子，努力办好人民满意的学校。</t>
  </si>
  <si>
    <t>珠海市香洲区广生小学</t>
  </si>
  <si>
    <t xml:space="preserve">    我校位于香洲区南屏镇将军山下，占地面积约23800平方米，建校于1953年。于2002年进行第一期扩建工程与红东、洪湾两所小学合并成香洲区广生小学，由于办学规模不断增大，我校于2018年进行二期扩建工程现有教学班30个，在职在岗教师79人，其中研究生学历8人；我校拥有珠海市名班主任1人、香洲区学科带头人2人。办学特色：文化特色——非物质文化遗产沙田民歌传承学校；劳动特色——广东省劳动教育特色学校；体育特色——足球+跳绳+定向越野+儿童体操+武术；阅读特色——大阅读课程；家庭教育特色——家庭教育课程。</t>
  </si>
  <si>
    <t>珠海市香洲区杨匏安纪念学校</t>
  </si>
  <si>
    <t xml:space="preserve">    杨匏安纪念学校坐落在南屏镇北山纱帽公山脚下。创建于1906年，原名杨族两等小学，1953年更名为北山小学，为了纪念马克思主义先驱杨匏安烈士，2003年，学校更名为杨匏安纪念学校。学校占地20800平方米, 有28个教学班，67名专任教师，约一千三百多名学生。“让红色学校成长绿色生命，让绿色校园焕发红色精神”是学校的办学理念，旨在弘扬杨匏安烈士“公忠不忘”“坚韧不拔”“文明向上”的革命精神，集社区之能，启师生之智，用家长之力，通过争做“杨匏安之星”，努力创建一所有温度、有高度、有气度的现代化学校。</t>
  </si>
  <si>
    <t>珠海市香洲区南湾小学</t>
  </si>
  <si>
    <t xml:space="preserve">    珠海市香洲区南湾小学，位于珠海市香洲区南屏镇屏湾一路321号。学校创办于2018年9月，占地面积约16000㎡，规划为24个教学班。学校现有6个年级，共24个班。学生约1174人，教职工60人，专任教师学历达标率为100%,其中，硕士研究生学历教师有15人。学校现有广东省美育专家、珠海市书法工作室主持人1人，珠海市名校长工作室主持人及珠海市骨干教师1人，香洲区学科带头人3人，香洲区骨干型教师4人，香洲区兼职教研员1人。学校遵循“生命为本 立德树人”的办学理念，关注生命的全程性和完整性。办学以来，学校一直践行“格物致知 向上向善”的校训，已初步形成“循循善诱 止于至善”的教风，“学而不厌 就正有道”的学风。
</t>
  </si>
  <si>
    <t>珠海市香洲区湾仔小学</t>
  </si>
  <si>
    <t xml:space="preserve">    珠海市香洲区湾仔小学创办于1926年，原为湾仔村的一间以渔、农家子弟为主要生源，办学规模只有6个班的村办学校。 学校占地面积18190.5平方米，现有25个班，学生约1200人，专任教师66人。学校以办人民满意教育为宗旨，以“好教育跟着生命走”为办学理念，遵循“和谐致美”的校训，建设“正心诚意、格物致知”的校风，秉持“学而不厌、诲人不倦”的教风，创建“敏而好学、不耻下问”的学风，培育静心文化，涵养生命品质，让每一个活生生的生命得到自然、健康、快乐、和谐的发展。学校1999年被评为“广东省创建美丽校园先进单位”；2001年被评为“广东省绿色学校”；2003年被评为“广东省一级学校”；2006年被评为“广东省巾帼文明示范岗”；2007年被授予“国家表彰绿色学校”；2015年获全国“校园足球特色学校”称号；2021年被授予“珠海传媒集团校园新闻社”。</t>
  </si>
  <si>
    <t>珠海市香洲区群贤小学</t>
  </si>
  <si>
    <t xml:space="preserve">    珠海市香洲区群贤小学坐落于香洲区群贤路188号，学校总投资14098.98万元，占地面积25695平方米，建筑面积29981平方米，现有51个教学班。群贤小学于2021年9月在凤凰中学借址办学，开设12个教学班。2022年9月1日，新校正式揭牌启用。2023年9月，群贤小学成为珠海市凤凰中学教育集团群贤校区。现有学生约2400名，配备教师129人。群贤小学以“养根育贤”为核心办学理念，以“办一所养根的学校”为愿景，确立了学校的一训四风：校训：见贤思齐；校风：群贤毕至；教风：敬业乐群；学风：博览群书；家风：齐家教子。香山湖畔，群贤毕至，养根育贤，未来可期。群贤小学致力于为学生养健康之根、养行为之根、养阅读之根、养人格之根，让每一位群贤学子立鸿志，养雅行，览群书，强体魄，济天下！</t>
  </si>
  <si>
    <t>珠海市香洲区文园小学</t>
  </si>
  <si>
    <t xml:space="preserve">    珠海市香洲区文园小学于2023年9月开办，位于香洲区文园路99号，毗邻文园中学、文园幼儿园，占地面积12333.69平方米，建筑面积32814.75平方米。学校采用架空田径场、空中劳动基地的独特设计，拓宽校园文化建设和体育活动场地，整体建筑设计新颖独特，简约大气富有朝气。现开设一至六年级共39个教学班，提供学位近2000个，配备的104名教职工全部为大学本科以上学历，其中有19人具有硕士学历，获区级以上荣誉称号达83人次。学校秉承文园中学教育集团“给生命植爱，为自华赋能”的办学理念，以“HUI”构建独特文化标识，打造“绘形、惠心、慧智”三大育人特色，构建更加符合小学学段的全方位育人生态场域，全面培育有正气、有底气、有灵气的新时代少年，全力打造让人民满意的家门口好学校，为香洲教育高质量发展贡献力量。办学至今成果丰硕，2025年学校荣获“全国青少年足球特色学校”“广东省篮球特色校”、广东省基础教育课程教学改革深化行动项目校等多项荣誉。</t>
  </si>
  <si>
    <t>珠海市香洲区南屏实验小学</t>
  </si>
  <si>
    <t xml:space="preserve">     珠海市香洲区南屏实验小学位于珠海市香洲区沁园路159号，座落于秀丽的将军山脚下，创建于2022年5月7日，2023年迁入新校区办学。是一所全日制六年制公办小学。学校占地面积22326.46平方米，建筑面积23414.06平方米。学校以“坚持人文与科学并重的融合发展、品德与能力共生的幸福成长”为办学思路，在人文与尚善中培根铸养德，在科学与求真中创新赋能，在品格与能力上追求真善美；以“尚善向上、求真创美”为铭训，以“明德创新、勤奋活泼”为校风，以“敬业爱生、严谨求实”为教风，以“兴发自信、激趣自学”为学风，全体师生在态度和行动上焕发“六特精神—特别仁爱、特别认真、特别负责；特别团结、特别进取、特别专业”，让每一位师生都能健康快乐成长！</t>
  </si>
  <si>
    <t>珠海市香洲区容国团小学</t>
  </si>
  <si>
    <t xml:space="preserve">    珠海市香洲区容国团小学位于香洲区南屏环屏路卫丰街6号。1959年，容国团先生为中国乒乓球乃至中国体育界取得第一个世界冠军，周恩来总理把容国团夺冠与国庆十周年视为当年两大喜事，并把当年首批生产的兵乓球命名为“红双喜”。一个甲子后的2019年，容国团小学破土动工，2020年9月建成并正式开学。学校秉承容国团先生“人生能有几回搏”的体育竞技精神，以团结拼搏的气概、包容进取的心态，与时俱进、开拓创新；汇聚师生家长、社区社会的力量，不忘初心、砥砺前行，努力办人民满意的教育！</t>
  </si>
  <si>
    <t>珠海市香洲区东桥小学</t>
  </si>
  <si>
    <t xml:space="preserve">    珠海市香洲区东桥小学是珠海市香华实验教育集团成员校，学校全面融入香华实验学校的教育教学体系，传承核心校的优秀办学经验，践行“德才兼备，知行合一”的校训，致力于创办可持续、高发展的优质学校。学校位于南湾城区，面向前山河，背靠北山及黑白面将军山。占地面积17130平方米，建筑面积16618平方米，办学规模为24个教学班，可提供1080个学位。学校设有综合楼1栋，教学楼2栋，内设文体馆、报告厅、美术室、音乐室、科学室、舞蹈室等功能室，配有200米环形跑道、标准篮球场等运动场地。学校秉承香华实验教育集团“幸福生长，无限创造”的教育理念，以“幸福传承，活力创新”为办学特色，践行“德才兼备，知行合一”的校训，致力于打造一所充满幸福与活力的学校，培养健康快乐、勇敢自信、仁爱智慧、多元创造的活力少年。</t>
  </si>
  <si>
    <t>珠海市香洲区同昌小学</t>
  </si>
  <si>
    <t xml:space="preserve">   珠海市香洲区同昌小学于2023年9月正式开办，坐落于香洲区西部片区，是洪湾立交以西、珠海大道以北片区首所公办小学，隶属珠海市香洲一小教育集团。学校区位优势独特，有效完善区域基础教育布局，助力香洲西部教育均衡高质量发展。学校办学硬件规划完善，校园用地面积约18775平方米，总建筑面积约31600平方米，规划办学规模为18个教学班，可提供优质公办学位810个，切实保障片区适龄儿童就近入学的教育需求。目前学校暂借珠海市香洲区科技中学校址办学，办学秩序稳定，师资配置精良，现开设一至四年级共8个教学班，办学开局良好、稳步提质。办学以来，学校依托集团优质教育积淀，深耕“童·创”特色教育体系，秉持“润育童心，智创未来”的核心办学理念，传承总校“让每一位学生健康快乐成长”的优良文化基因。学校恪守“自信、自律、自立”的校训，涵养“童真、童趣、童创”的优良校风，践行“爱生敬业、启智赋能”的醇厚教风，培育“爱学勤思、明礼创新”的笃实学风，始终坚守“尊重、发展、成就每一个学生”的育人初心，坚持五育并举、全面育人，致力于在南湾片区打造一所人民满意的优质学校。</t>
  </si>
  <si>
    <t>珠海市香洲区三溪实验小学</t>
  </si>
  <si>
    <t xml:space="preserve">    珠海市香华实验教育集团三溪校区（珠海市香洲区三溪实验小学）是一所全日制公办小学，是三溪科创城核心启动区配建的第一所园区学校，位于三溪科创城内，金溪路支线东侧，三溪路北侧，占地面积是25000.08平方米，建筑面积34485.36平方米，办学规模为48个教学班，提供2160个学位。学校将“幸福生长 无限创造”作为学校的教育理念，以“成就每一个 幸福每一个”作为学校的办学理念，校训：心无限 行有度；校风：自信阳光 幸福创造；学风：自主向上 勇于创造；教风：自觉追求 尊重创造。学校将在三溪这片沃土上不断续写催人奋进的故事，办一所人民满意、幸福成长、文化先行、面向未来的高品质学校。</t>
  </si>
  <si>
    <t>珠海市十字门小学</t>
  </si>
  <si>
    <t xml:space="preserve">    珠海市十字门小学珠海市香洲区精修思路589号，十字门小学办学规模为36班，新增学位1620个，项目占地总面积约为24251.03平方米，总建筑面积26995.52平方米，其中地上建筑面积为23024.67㎡，地下建筑面积为3970.85㎡。</t>
  </si>
  <si>
    <t>珠海保税区第一小学</t>
  </si>
  <si>
    <t xml:space="preserve">    珠海保税区第一小学是隶属于珠海市香洲区教育局的公办学校，学校占地面积22329.10平方米，建筑面积31860.25平方米，室外运动场地面积4512平方米，绿化面积7757平方米。学校共设四栋教学楼，五层主体结构，办学规模36个班，每班40人，共设1440个学位，于2021年9月1日迎接新生正式投入使用。学校现有学生718人，教职工47人。
    我校以”融”作为学校文化的核心理念，”融”寓意融合四  方、有容乃大，这同时也是学校的多元育人目标。多样化的课程  体系中，我校着力构建”雅融”课程，五雅教育模式包含”雅行” ”雅礼””雅律””雅品””雅体”,坚持学生以德为先，以礼为首的育人理念，让孩子在开智启蒙阶段就能系统地感受到中国传统之美并把其习得融入生活中；涵盖”融智””融创””融心” “融美”的”海融”课程，在学科融合的同时提升学生的核心素养。</t>
  </si>
  <si>
    <t>珠海市香洲区暨大未来小学</t>
  </si>
  <si>
    <t xml:space="preserve">    珠海市香洲区暨大未来小学作为珠海市与暨南大学合作办学的重点项目，依托高校资源与地方教育优势，致力于打造湾区未来教育优质学校。学校位于暨南大学科技园内，占地 14254 平方米，建筑面积 32382平方米，按36个班级标准化建设，2024-2025 学年度借址珠海市香洲凤凰幼教集团鸿鹄园区办学，2025年9月，学校全新专属校区正式落成并全面投入使用。
学校由珠海市香洲二十一小教育集团提供全方位教育教学支持，构建 “智慧共生、文化共融、资源共享、品牌共建” 的集团化办学模式。目前是有一至六年级24个教学班的完全小学。有学生1147名，教职工62名，其中，区级学科带头人3名，工作室主持人5名，骨干教师2名，教学能手5名，形成 “高学历、专业化、跨学科” 的师资团队。
学校秉持“暨见未来”为核心教育哲学，构建 “一训四风”文化体系——校训：暨四海，见未来；校风：暨思行，见拓新；教风：暨乐教，赋成长；学风：暨博学，致行远；家风：暨躬行，共成长。
学校致力于以五育融合理念打造未来学校特色品牌，开设AI人工通识课、两文三语、非遗手工、国潮大课间、大学+等多元课程，办学一年多以来，赢得主管部门、家长与社会的广泛认可，累计获各级各类荣誉奖项97项，其中获区级以上集体荣誉3项，教师获奖32项，学生获奖62人次。</t>
  </si>
  <si>
    <t>珠海市香洲区培英学校</t>
  </si>
  <si>
    <t xml:space="preserve">    珠海市香洲区培英学校是一所为全区孤独症、脑瘫、多重障碍等适龄培智类儿童少年提供义务教育和康复训练的九年一贯制培智学校，创办于2024年，是香洲区教育局直属的唯一一所公办特殊教育学校，位于香洲区南屏镇和正路1000号。学校秉承“仁爱·和美·成长”的办学思想，以“让每个孩子都有人生出彩机会”为办学理念，以“厚德仁爱 启智润心”为校训、以“乐教爱生 和美求真”为校风、以“因材施教 适宜发展”为教风、以“快乐活泼 自信自立”为学风，认真贯彻落实党的教育方针，坚持以仁爱之心从教，用培英理念育人，尊重每个孩子身心发展特点和个体差异，做到因材施教，实现适宜发展，培养自尊、自信、自强、自立的“四好”少年，致力于建设成为一所受人尊敬的伟大的学校。
  同时，学校着力打造师德师风高尚、专业能力突出、综合素质过硬的教师队伍。学校现有教职员工108人，其中硕士研究生11人。专任教师大部分毕业于北京师范大学、华中师范大学、华南师范大学等知名高等院校。学校教师队伍人才济济，荣获“南粤优秀教师”“广东省特殊教育优秀班主任”“珠海市优秀教育工作者”“珠海市教育系统优秀共产党员”“珠海市特殊教育优秀班主任”“珠海市特殊教育名教师工作室主持人”“珠海市特殊教育师德先进个人”“香洲区优秀教师”“香洲区名教师人才库成员”等多项荣誉称号，展现出卓越的专业素养和综合实力。
  学校按照国家《特殊教育学校建设标准》规划建设，现代化教育教学设施设备齐全。学校总占地面积21833.56㎡，总建筑面积40875.06㎡，设有党政办公室、教务处和德育处等内设机构，配备唱游室、律动室、脑瘫康复训练室等功能室。学校规划建设42个班，420个学位。目前共招收学生195名，开设20个教学班。学校以“成长教育”思想为引领，构建“评－教－培”一体化模式，打造“四好三育”课程体系，为每位学生制定“一人一案”个别化教育计划，通过动态调整课程和多元评价，全面关注学生课堂表现、康复进展与社会适应能力培养。
  路漫漫其修远兮，吾将上下而求索。学校将在区委、区政府的关心支持下，在区委教育工委、区教育局的坚强领导下，科学谋划，主动作为，立足香洲区，着眼全市特殊教育发展，加强区域交流合作，着力打造粤港澳大湾区特教新品牌，办好人民满意的特殊教育。</t>
  </si>
  <si>
    <t>珠海市香洲区公办幼儿园信息</t>
  </si>
  <si>
    <t>学校公众号
（二维码）</t>
  </si>
  <si>
    <t>珠海市共乐幼儿园</t>
  </si>
  <si>
    <t xml:space="preserve">    珠海市共乐幼儿园，原名珠海市机关第一幼儿园。1956年，作为珠海市第一家幼儿园在唐家祠堂成立，是广东省首批“省一级幼儿园”和“珠海市首个学前教育科研基地”，被评为“中国蒙台梭利协会十佳幼儿园”，2022年5月成为珠海首批三个幼教集团园的总园之一。目前幼儿园占地4687㎡，建筑面积5270㎡，设立12个教学班。园所以“和合”文化为引领，秉持“用家的温馨陪伴美好童年，让爱的教育创造最佳开端”的宗旨，致力于幼儿健康成长、快乐学习、自主生活、和谐发展；以“了解儿童、尊重儿童、帮助儿童，追随儿童”为指导思想，依托完备环境和“一童一案”，在游戏、工作与项目探究中渗透生活、感官、语言、数学、科学文化教育，融入传统节日节气活动，增强文化自信。</t>
  </si>
  <si>
    <t>珠海市桃园幼儿园</t>
  </si>
  <si>
    <t xml:space="preserve">   珠海市桃园幼儿园位于香洲区狮山街道石榴巷，创办于1990年，是珠海市香洲区教育局主管的一所全日制公办幼儿园，珠海市首批“广东省一级幼儿园”，多次荣获广东省巾帼文明示范岗等省市区级荣誉。2014年9月实行全园混龄编班，是全市第一所全园混龄编班的幼儿园；2020年融入中医药文化教育，成为珠海市教育局授牌的“珠海市中医药文化进校园”唯一一所幼儿园。我园以“让每一粒幸福的种子都开花”为办园宗旨，以“幼而徇齐、长而敦敏、回归天真、知行合一”为培养目标，承上古先贤智慧，营造中国传统氛围，是一所具有中国传统文化底蕴的优质示范幼儿园。</t>
  </si>
  <si>
    <t>珠海市光明幼儿园</t>
  </si>
  <si>
    <t xml:space="preserve">    珠海市光明幼儿园创办于1986年，占地面积3968㎡，建筑面积4358㎡，有10个教学班，是“全国优秀家长学校”“广东省一级幼儿园”“健康特色品牌园”。户外活动场地宽阔,设置了幼儿足球场、篮球场、大量自行研发的体能设施、“树屋”等大型综合性户外玩具设施，以及容玩沙、玩水、建构、种植等功能的一体化园林景观。室内活动空间充足，各班活动室通风透气、宽敞明亮，有独立的睡室，设有科学、体能、舞蹈、美术、童书等多种功能室。以“为孩子的心灵注入光”为办园理念，以“爱运动、乐学习、会生活”为幼儿发展目，办园40年来，积累了丰富的教育资源和办园经验，在省内外同行中享有很高声誉，并充分发挥着示范辐射作用。</t>
  </si>
  <si>
    <t>珠海市启雅幼儿园</t>
  </si>
  <si>
    <t xml:space="preserve">    珠海市启雅幼儿园是广东省一级幼儿园，是隶属珠海市香洲区教育局的公办幼儿园，2022年5月成为了珠海首批三个幼教集团园的总园之一。幼儿园位于香洲区柠溪富柠街46号，占地9500㎡,拥有民主高效的管理团队、积极进取的师资队伍、先进前沿的教育理念，以“培养完整儿童，奠定幸福人生”为办园宗旨，共有12个教学班级。</t>
  </si>
  <si>
    <t>珠海市启源幼儿园</t>
  </si>
  <si>
    <t xml:space="preserve">    珠海市启源幼儿园，创办于1998年，坐落在珠海石景山旁，是珠海市香洲区教育局主管的市一级公办幼儿园，全园占地面积3280平方米，建筑面积4300平方米，共设10个教学班级。幼儿园环境优美舒适，功能齐全，园内设置了应星源、择端源、东坡源、思成源、白石源等多种体验空间。秉承“启自然之源，育国之天真”的办园文化，“以自然之道，育儿童天真”为办园宗旨，坚持以“劳动伴随春夏秋冬，运动拥抱阳光雨露，智慧源于游戏探究”的办园特色，积极构建聚焦于以自然育人、与天地同源的园本“三生”课程，以“汗水、智慧、亮点”为课程发展支点，以“劳动、游戏、探究”为课程发展内容，注重幼儿运动中获得健康和快乐，劳动中获得肯定和价值，游戏中获得智慧和合作，探究中获得兴趣与品质，促进幼儿健康成长和全面发展。启源师幼亲如一家，致力为幼儿打造一个自然生态、蕴含文化、多元功能、充满爱和感恩的花园式乐园。</t>
  </si>
  <si>
    <t>珠海市香洲区凤凰幼儿园</t>
  </si>
  <si>
    <t xml:space="preserve">    珠海市香洲区凤凰幼儿园于2021年12月20日正式成立，原名为“珠海市博爱幼儿园（凤凰园区）”，位于新香洲春风路8号。幼儿园占地面积3806.81平方米，建筑面积3262.15平方米，户外活动面积3064.44平方米，绿化占地612.45平方米。结合凤凰的实际现状与发展愿景，我们确立了“怀博爱之心，展凤凰之翅”为幼儿园的办园宗旨，标志着心中有博爱，体现了传承与发扬，蕴含了理解、尊重、接纳、支持。“让每一个生命自由舒展”为办园使命，秉承寻找、唤醒、点亮、激发、浸润孩子的教育使命，唤醒孩子的天赋和个性，引导他们自由探索。“为每一个梦想插上翅膀”为教育理念，尊重生命的个体需要，实施适宜教育的原则，同时完备环境，充实课程，丰富孩子的生命体验，拓展孩子的思维格局，并对孩子的兴趣和愿望，表达尊重和支持。</t>
  </si>
  <si>
    <t>珠海市香洲教育幼儿园</t>
  </si>
  <si>
    <r>
      <rPr>
        <sz val="14"/>
        <color theme="1"/>
        <rFont val="仿宋"/>
        <charset val="134"/>
      </rPr>
      <t xml:space="preserve">    珠海市香洲教育幼儿园前身为香洲区幼儿园，始建于1958年，是珠海市最早的公办园。1992年经政府批准投资、省教厅注册，在银桦新村选址重建，1995年11月落成，更名为珠海市香洲教育幼儿园。2023年5月成立珠海市香洲教育幼教集团，以香洲教育幼儿园为核心园，现有松林园区（珠海市香洲区松林幼儿园）、翠香园区（珠海市香洲区翠香幼儿园）和担杆幼儿园（万山区），集团获2024年“珠海市优质基础教育集团”荣誉称号。
    教育幼儿园占地面积6026 M</t>
    </r>
    <r>
      <rPr>
        <sz val="14"/>
        <color theme="1"/>
        <rFont val="宋体"/>
        <charset val="134"/>
      </rPr>
      <t>²</t>
    </r>
    <r>
      <rPr>
        <sz val="14"/>
        <color theme="1"/>
        <rFont val="仿宋"/>
        <charset val="134"/>
      </rPr>
      <t>，建筑面积4916 M</t>
    </r>
    <r>
      <rPr>
        <sz val="14"/>
        <color theme="1"/>
        <rFont val="宋体"/>
        <charset val="134"/>
      </rPr>
      <t>²</t>
    </r>
    <r>
      <rPr>
        <sz val="14"/>
        <color theme="1"/>
        <rFont val="仿宋"/>
        <charset val="134"/>
      </rPr>
      <t>，户外活动面积2690 M</t>
    </r>
    <r>
      <rPr>
        <sz val="14"/>
        <color theme="1"/>
        <rFont val="宋体"/>
        <charset val="134"/>
      </rPr>
      <t>²</t>
    </r>
    <r>
      <rPr>
        <sz val="14"/>
        <color theme="1"/>
        <rFont val="仿宋"/>
        <charset val="134"/>
      </rPr>
      <t>，绿化面积2413 M</t>
    </r>
    <r>
      <rPr>
        <sz val="14"/>
        <color theme="1"/>
        <rFont val="宋体"/>
        <charset val="134"/>
      </rPr>
      <t>²</t>
    </r>
    <r>
      <rPr>
        <sz val="14"/>
        <color theme="1"/>
        <rFont val="仿宋"/>
        <charset val="134"/>
      </rPr>
      <t>。幼儿园先后通过了广东省一级幼儿园、绿色幼儿园等评估，获得“广东省餐饮服务食品安全示范单位”、“广东省平安校园”、“珠海市先进集体”、“巾帼文明示范岗”、“科研成果一等奖和优秀奖”等荣誉称号，出版各类书籍6册。幼儿园以“让每一个儿童拥有良好的人生开端”为目标，遵循“开放、自主、创新”的办学理念，在历届园长和同事们的努力下，形成了“群实勤专新”的校园文化，拥有富有活力和创造意识的教师团队，我们旨在打造一所“普惠、安全、优质、多元”为目标的新时代高品质幼儿园。</t>
    </r>
  </si>
  <si>
    <t>珠海市香洲区南山幼儿园</t>
  </si>
  <si>
    <t xml:space="preserve">    珠海市香洲南山幼教集团核心园（南山幼儿园）创办于1985 年，是首批广东省一类一级幼儿园、广东省绿色幼儿园，位于香洲区吉大石花三巷5号，坐落在美丽的南峭山下。2023年5月珠海市香洲南山幼教集团成立后，深耕“体验式生活课程”，秉承“岁月静好，悠然南山、率真有趣、自在童年”的办园宗旨，以“在爱的呵护下，茁壮成长”为教育理念；以“源于生活、始于兴趣、成于体验、终于自我”为课程目标，着力打造一支“自觉自愿、自律自省、自由创造、自信合作”教职工队伍，努力为高质量发展的学前教育贡献自己的力量。</t>
  </si>
  <si>
    <t>珠海市香洲区南屏镇中心幼儿园</t>
  </si>
  <si>
    <t xml:space="preserve">    珠海市香洲区南屏镇中心幼儿园，开办于2013年3月,共设有21个教学班，是目前珠海市香洲区最大规模的公办幼儿园。幼儿园秉承“漫随云舒，静听花开”的办园宗旨；以“广德雅行，花开有声”为教育心理念；以“守拙致远，中和致善”为管理思想；以“博学善思，雅行尚德”为培养目标。树立一日生活皆课程的理念，着力提供有准备的物质环境和人文环境；着眼培养知书、懂礼、会学、乐艺的未来人才；着手打造具有中国传统文化底蕴的优质示范幼儿园。</t>
  </si>
  <si>
    <t>珠海市香洲区梅华幼儿园</t>
  </si>
  <si>
    <t xml:space="preserve">    珠海市香洲区梅华幼儿园，开办于2018年9月，现有12个班级，隶属香洲区教育局管理的一所全日制公办幼儿园。位于香洲区上华路33号，占地面积约5056㎡ ，建筑面积5907㎡。园舍环境美观大气，色彩和谐悦目，场地设置科学，设备功能齐全，教玩具种类丰富，是孩子们成长起步的乐园。幼儿园以“梅沁童心 华浸童年”为办园理念，以创梅韵之境、塑梅骨之师、育梅慧之童为办园目标，以生活华美、生长华硕、生命华彩为培养目标。以开放的态度与社会、家长友好配合，以科学的管理，优美的环境，优秀的师资，优良的质量，力致发展成一所“教育优质、管理高效”的优质示范幼儿园。
</t>
  </si>
  <si>
    <t>珠海市香洲区同乐幼儿园</t>
  </si>
  <si>
    <t xml:space="preserve">   珠海市香洲区同乐幼儿园开办于2018年8月，隶属于香洲区教育局，是珠海市首所小区配套移交政府管理、按省一级标准建设的公办幼儿园。2022年5月我园成为珠海市首批三大公办幼教集团——珠海市同乐幼教集团核心园，2025年成功获评首批广东省高质量幼儿园共同体培育项目带动园，是一所深耕中华优秀传统文化特色的优质集团化公办幼儿园。园所办学条件优越、硬件配套完善，占地面积3990㎡，建筑面积2886.22㎡，户外活动面积2934.74㎡，园内空间布局科学合理，深度融合自然生态与传统文化元素，打造沉浸式、浸润式育人环境，以环境涵养童心、滋养成长，实现润物无声的育人效果。幼儿园坚守立德树人根本任务，以“和乐”文化为立园之魂，秉承“引导自主灵动的孩童、发展德艺双馨的教师、构建协同共进的家园、追求纯粹本真的教育”的办园宗旨，遵循幼儿身心发展规律，深耕集团“根本”课程与园本“和乐”特色课程，培育健康自信、快乐学习、自主生活、和谐发展的灵动中国娃。园所以科研赋能内涵发展，深耕省市级课题研究，多项成果正式出版，是北京师范大学、华南师范大学等高校本硕研训基地。依托省名园长、名师工作室等优质平台，搭建专业化师资培育体系，锻造德艺双馨的优质教师队伍。办园至今，园所获多项省、市、区级荣誉，办学品质获上级主管部门、同行、家长的高度认可及广泛赞誉。</t>
  </si>
  <si>
    <t>珠海市香洲区健民幼儿园</t>
  </si>
  <si>
    <t xml:space="preserve">    珠海市香洲区健民幼儿园于2019年9月开园，是一所隶属香洲区教育局管理的公办幼儿园。园所位于香洲区红平街51号，占地面积3957.2㎡，建筑面积6224.76㎡，现有12个教学班。
    园内配备足球场、篮球场、沙池、嬉水池、种植园及多功能厅、美术室、科学室、阅览室、游戏室等，为幼儿开展体能运动、美术创意、科学探索、绘本阅读、大型建构等活动提供丰富空间。健民幼儿园拥有一支专业敬业的教职工队伍，秉持“给孩子一个健康快乐的童年”的办园宗旨，以STEAM项目式学习为载体，通过综合探究、区域自主、生活渗透、集体体验等多元路径，致力于让每个孩子成长为健康、和谐、优雅、创造的世界小公民。</t>
  </si>
  <si>
    <t>珠海市香洲区紫荆幼儿园</t>
  </si>
  <si>
    <t xml:space="preserve">    珠海市香洲区紫荆幼儿园位于香洲区穗珠路10号，于2020年6月由香洲区政府回收交由香洲区教育局管理。办园规模11个教学班，幼儿园占地面积2490.9㎡，建筑面积3156.31㎡，户外活动场地总面积980.8㎡，绿化面积617.52㎡；。我园以 “成就孩子唯一的童年”为办园宗旨，以“以和为美，以美育人”为办园理念，以“健康、诚实、友爱、自主、创造、和谐”为发展目标，把“和谐、尚美”的教育思想，贯穿于教育的全过程，顺应自然，关注生命主体，优化成长环境，以尊重、理解、鼓励为核心，让每个生命全面和谐发展。</t>
  </si>
  <si>
    <t>珠海市香洲区云峰幼儿园</t>
  </si>
  <si>
    <t xml:space="preserve">    珠海市香洲区云峰幼儿园坐落于香洲区云峰路332号，建筑面积5980㎡，用地面积3850.65㎡，是珠海市香洲区教育局直属的公益二类事业单位属性的公办幼儿园，办园规模为12个教学班，于2023年2月加入珠海市同乐幼教集团，成为珠海市同乐幼教集团云峰园区。我园遵循《纲要》精神，以《指南》为依据，以《广东省幼儿园一日生活指引》为行为准则，以“启智慧之蒙，奏和谐之音，育健康之体，乐生活之美”为办园指导思想。秉承“和乐”文化，坚持以“乐成云，和为峰”为办园宗旨，以“以云为品、以峰为德、以和为美、以乐为本”为培养目标，是一所以高定位、高标准、高质量的幼儿园。</t>
  </si>
  <si>
    <t>珠海市香洲区岱山幼儿园</t>
  </si>
  <si>
    <t xml:space="preserve">    珠海市香洲区岱山幼儿园位于美丽的前山河畔（嘉遇巷28号），隶属香洲区教育局管理。园区占地面积3815.22平方米，建筑面积5230平方米，办学规模为12个教学班，可提供360个学位。幼儿园以“岱山神秀，德以载人”为办园宗旨，秉持“生态教育理念，创建和谐育人环境，促进幼儿综合素养全面发展”的办园理念，践行“让每一个孩子在生活中闪光”的教育追求。通过构建生态主题活动、自然教育、劳动体验、环保实践及生态个性化课程等多元体验体系，将心灵与自然、成长与体验、健康与生态有机融合，在丰富、开放的生态式课程中促进幼儿综合素养的全面发展。园所积极营造“团结进取、善诱博学”的岱山园风，致力于培养具有独立自信、文明友善、敬畏生命、与自然和谐共生的可持续性生态小公民。</t>
  </si>
  <si>
    <t>珠海市香洲区海前幼儿园</t>
  </si>
  <si>
    <t xml:space="preserve">    珠海市香洲南山幼教集团海前园区（海前幼儿园）坐落于凤凰山麓、毗邻大海。园区建设占地面积3605㎡，总建筑规模5380㎡，办学规模为12个教学班，可容纳400多名幼儿。主要建筑设施包括用于班级活动的教室、功能室等多种空间。园区配备了齐全的户外游乐设备，并设有专为儿童设计的“萌娃厨房”“手工坊”“动物之家”以及种植了30多种果蔬的“海泥湾农场”。
    南山幼教集团深耕“体验式生活课程”，以“源于生活、始于兴趣、成于体验、终于自我”为课程目标，海前园区以集团课程框架为基点，秉承“海天扬帆起，前行悦童年”的办园宗旨。坚持立德树人，遵循为幼儿创造一个身心愉悦的成长环境，为教师营造一个和悦幸福的教育氛围，把喜悦之情传递给每一位家长的教育理念。</t>
  </si>
  <si>
    <t>珠海市香洲区中盛幼儿园</t>
  </si>
  <si>
    <t xml:space="preserve">    珠海市香洲区中盛幼儿园创办于2020年9月，坐落于被人们喻为“珠海沙头角”的湾仔，是一所隶属香洲区教育局的公办幼儿园。幼儿园占地面积3046.18㎡，建筑面积4185.5㎡。共设有9个教学班，可满足315名幼儿就读。办学过程中认真贯彻落实《幼儿园教育指导纲要》及《3至6岁儿童学习与发展指南》精神，以“生活即教育，社会即学校”为办园指导思想，以“中和广博、盛韵远达”的“容文化”为文化核心，以“给孩子一片遨游的海洋”为教育理念，着力培养“明包容之德、通兼容之智、达怡容之美”的幼儿为培养目标，尽情释放孩子们爱玩、会玩的本性。</t>
  </si>
  <si>
    <t>珠海市香洲区茵卓幼儿园</t>
  </si>
  <si>
    <t xml:space="preserve">    珠海市香洲区茵卓幼儿园位于珠海市香洲区石花西路205号，于2020年9月开办的一所公办幼儿园。幼儿园侧依将军山，环境优美。园内建筑占地面积为3769.22㎡，建筑面积为3872.06㎡，共开设12个班级。
    幼儿园在“以儿童为本”的办园指导思想引领下，努力实现“乐思、乐享、乐美、乐成”的办园理念，致力营造充满童趣、安全舒适的探索学习环境和温馨生活环境。从幼儿的良好习惯、探索兴趣、创新思维方式和动手能力入手，以培养“健康、自信、创新的新时代儿”为目标，努力建构园本课程体系，稳步提升保教质量，努力办成一所“人性化、特色化、品质化”的现代化幼儿园，为孩子们的健康成长保驾护航。</t>
  </si>
  <si>
    <t>珠海市香洲区好景幼儿园</t>
  </si>
  <si>
    <r>
      <rPr>
        <sz val="14"/>
        <color theme="1"/>
        <rFont val="仿宋"/>
        <charset val="134"/>
      </rPr>
      <t xml:space="preserve">     珠海市香洲区好景幼儿园是一所由香洲区教育局举办的全日制公办幼儿园(区属公益二类事业单位)，位于珠海市香洲区沿河东路31号25栋，占地面积2772.58m</t>
    </r>
    <r>
      <rPr>
        <sz val="14"/>
        <color theme="1"/>
        <rFont val="宋体"/>
        <charset val="134"/>
      </rPr>
      <t>²</t>
    </r>
    <r>
      <rPr>
        <sz val="14"/>
        <color theme="1"/>
        <rFont val="仿宋"/>
        <charset val="134"/>
      </rPr>
      <t>，建筑面积3220.32m</t>
    </r>
    <r>
      <rPr>
        <sz val="14"/>
        <color theme="1"/>
        <rFont val="宋体"/>
        <charset val="134"/>
      </rPr>
      <t>²</t>
    </r>
    <r>
      <rPr>
        <sz val="14"/>
        <color theme="1"/>
        <rFont val="仿宋"/>
        <charset val="134"/>
      </rPr>
      <t>，办园规模为9个教学班。以“筑四时好景 育自在童心”的办园宗旨，以“悦生活、知礼仪、乐阅读、爱探索”为培养目标，遵循幼儿的身心发展规律和学习特点，为其提供温馨、自由、开放和有准备的成长环境，促进幼儿身心全面、健康、和谐发展。幼儿园的课程以《3-6岁儿童学习与发展指南》为准则，以游戏和四季自然探究活动为载体，以传统文化为主线，注重生活教育和环境育人，尊重幼儿个体差异，着眼于培养；致力于打造具有创新活力和传统文化底蕴的优质公办示范性幼儿园。</t>
    </r>
  </si>
  <si>
    <t>珠海市香洲区海湾幼儿园</t>
  </si>
  <si>
    <t xml:space="preserve">    珠海市香洲区海湾幼儿园，隶属香洲区教育局管理，于2020年9月1日开园。幼儿园位于情侣南路154号（万科海愉半岛小区旁），毗邻港珠澳大桥。占地面积3660㎡，有近2000㎡的宽阔幼儿户外活动场地，共开设9个班级。
海湾幼儿园以“遵循儿童发展规律 同心播撒幸福种子”为办园理念，在探究活动课程中培养幼儿善于发现问题、解决问题等良好学习品质，与家长共同携手培养健康自信、纯真至善、乐于探索的幸福儿童。 致力打造一所办学精良，管理高效，充满幸福感的精品幼儿园。</t>
  </si>
  <si>
    <t>珠海市香洲区兰埔幼儿园</t>
  </si>
  <si>
    <t xml:space="preserve">    珠海市香洲区兰埔幼儿园是一所租赁珠海市香洲兰埔股份有限公司物业举办的全日制公办幼儿园，位于珠海市香洲区九洲大道西2038号，交通方便，四通八达。园所占地面积3400平方米，建筑面积1811.82平方米，6个教学班。以“育儿如兰，埔地花开”为办园宗旨，以培养健康、和谐、优雅、创造的世界小公民为培养目标，以探究建构式课程、生活化教育、个性化发展、和谐中成长为办园特色。</t>
  </si>
  <si>
    <t>珠海市香洲区梅西幼儿园</t>
  </si>
  <si>
    <t xml:space="preserve">    珠海市香洲区梅西幼儿园开办于2021年2月，是一所由民办园转为公办园的全日制幼儿园。幼儿园位于香洲区梅华西路823号桂香苑小区内，占地面积2382.8㎡，开设9个班级。幼儿园于2022年评为珠海市香洲区一级幼儿园，香洲区平安校园、厨房A级单位。幼儿园秉持“给孩子一个健康快乐的童年”的办园理念，建构了园本生态课程体系，在丰富的生态式体验课程中促进幼儿综合素养全面发展。</t>
  </si>
  <si>
    <t>珠海市香洲区香湖幼儿园</t>
  </si>
  <si>
    <t xml:space="preserve">    珠海市香洲区香湖幼儿园位于香湖路171号，是区一级全日制公办园。全园可开设7个教学班，容纳200多名幼儿。园舍独立，占地面积1081.66平方米，建筑面积1985.26平方米，园内小巧精致，充满温馨生机，园外比邻香山湖公园，得天独厚的地理位置使其拥有一个巨大的“后花园”。 "香润稚期，明泽心湖"的校园文化，将“责任担当者、问题解决者、终生运动者、优雅生活者”为培养目标，构建“以美育教育为底色，以游戏活动为常态，以公园课堂为亮点，以阅读活动为特色”的课程培养“五美"完整儿童。致カ打造一所最自然、最生活、最本真的微型公办优质园。</t>
  </si>
  <si>
    <t>珠海市香洲区造贝幼儿园</t>
  </si>
  <si>
    <t xml:space="preserve">    珠海市香洲区造贝幼儿园位于珠海市香洲区造兴路628号，占地面积7020平方米，总建筑面积11739.27平方米，有18个教学班级。幼儿园有地下分流中心、可提供学位600个，有音乐厅、沙盘游戏室、科学室、美术室，阅览室、儿童生活厨房、沙池、足球场、跑道等多功能活动室及户外活动场地，是一所充满现代设计、童趣盎然的儿童乐园。
    幼儿园坚持“以幸福童年奠基美好人生”的办园宗旨，秉持“发现每个不同，点亮每个可能”的理念，致力于培养拥有好身体、好心灵、好思维、好习惯的“四好儿童”。面向AI新时代，尤其注重保护幼儿的问题意识，发展其解决问题的能力。幼儿园构建了以真实体验为导向的项目探究课程，支持幼儿在真实情境中自主探索；以深度学习为目标的自主游戏课程，让幼儿在玩中学、玩中发展。。</t>
  </si>
  <si>
    <t>珠海市香洲区浙商幼儿园</t>
  </si>
  <si>
    <t xml:space="preserve">      珠海市香洲区浙商幼儿园位于香洲区南屏镇屏西路38号，是香洲区教育局的直属公办幼儿园。占地面积4069.83平方米，建筑面积5295.5平方米，办园规模有12个教学班级。是珠海市香洲区一级幼儿园，珠海市香洲区优秀“平安校园”，珠海市香洲区食堂A级示范单位。
    幼儿园秉持“做人、做中国人、做现代中国人”的办学理念，深耕红色启蒙教育，将家国情怀融入日常课程，致力培育品格优良的现代中国幼儿。立足幼儿发展特点开设项目式探究课程，通过直接感知、实际操作、亲身体验中培养幼儿探究思考、合作实践与自主解决问题的能力。开设篮球、奥尔夫音乐、小主持人、绘本阅读、乐高建构等特色个性拓展课程，一站式丰富幼儿爱好，发掘幼儿特长潜能，让幼儿在温馨有趣的环境中多元发展。</t>
  </si>
  <si>
    <t>珠海市香洲区梅界幼儿园</t>
  </si>
  <si>
    <t xml:space="preserve">    珠海市香洲区梅界幼儿园，是香洲区教育局的直属公办园所，位于香洲区敬学路2号，占地面积5000㎡，建筑面积5888.01㎡，有15个教学班，园内配置了完备开阔、格局方正、充满童趣的室内、户外活动空间，以满足幼儿多元、全面的发展。是广东省交通安全文明示范学校，珠海市香洲区一级幼儿园，珠海市食堂A级示范单位。
幼儿园秉承“让儿童拥有飞向未来的翅膀”的办园宗旨，以“教育无界，成长有方”为教育理念；以“以人为本、开放合作、精益管理、赋能提质”为管理思想；以“身心健康、勇敢挑战、自主探索、社会奠基”为培养目标。在“无界”游戏活动课程中，我们以“游戏”为媒介，不断改革课程内容，力求让孩子在边界消弭的环境中全面发展。</t>
  </si>
  <si>
    <t>珠海市香洲区金桔幼儿园</t>
  </si>
  <si>
    <t xml:space="preserve">    珠海市香洲区金桔幼儿园，是一所由香洲区教育局举办的全日制公办幼儿园，于2021年9月开园。幼儿园位于香洲区金桔路139号，占地面积5887.5平方米，总建筑面积9910.76平方米，其中地上建筑面积5912.20平方米，地下建筑面积3998.56平方米。幼儿园设有15个教学班级，园区设有美术室、科学室、绘本馆、食育室、音乐多功能厅等个性化、特色化功能室。
    办园理念：自在童心，然由天性。以“自然、自由、自在”为办园宗旨，以培养“三好”（吃好、睡好、玩好）少儿为己任。专注实践全人教育视野下的幼儿园整体课程理论，致力于儿童的心智与体魄的全面、和谐、持续发展。</t>
  </si>
  <si>
    <t>珠海市香洲区喜乐幼儿园</t>
  </si>
  <si>
    <t xml:space="preserve">    珠海市香洲区喜乐幼儿园位于珠海市香洲区长兴路131号，是一所隶属于珠海市香洲区教育局管理的全日制公办幼儿园。幼儿园建筑面积4450㎡，办学规模为12个教学班，可提供400个学位。园内配置有班级活动室、音乐活动室、科学启蒙室、美工活动室、儿童阅览室、陶艺室、教师办公室等。室外设置有儿童自主探索区、沙水游乐区、种植生态园区等，同时，根据幼儿年龄特点配置了先进、完善、安全的教玩具及教学设备。
    我园秉承“自然天成，童心喜乐”的办学理念，追随幼儿成长步伐，尊重幼儿天性，以培养健康、快乐、自主、和谐的幼儿为教育目标，着力打造一条具有自然生长，多元体验，自主探索相融合的特色教育之路，努力办一所安全、优质、普惠、社会满意的公办幼儿园。     </t>
  </si>
  <si>
    <t>珠海市香洲区旅游幼儿园</t>
  </si>
  <si>
    <r>
      <rPr>
        <sz val="14"/>
        <color theme="1"/>
        <rFont val="仿宋"/>
        <charset val="134"/>
      </rPr>
      <t xml:space="preserve">    珠海市香洲区旅游幼儿园隶属于香洲区教育局管理，是一所全日制公办幼儿园，位于香洲区立文街222号，占地面积5400.08平方米、总建筑面积6517.55平方米，办学规模为15个班。园内设有绘本馆、美术畅想室、科学创作室、室内体能室、多功能音乐舞蹈室等。同时户外活动场地宽阔，有沙水池、种植园、户外大型玩具区域、自主游戏区域、体能活动区域，并建立了视频监控系统、“一键式”公安联网报警系统，功能齐全，安全规范。班级玩教具、活动材料丰富，数量充足。师资团队经香洲区教育局公开选拔任用，具备良好的文化素养和专业素质。
    幼儿园连续两年被评为香洲区公办园高质量评估优秀园所，先后通过区一级幼儿园、香洲区更高水平安全文明校园等评估，荣获珠海市餐饮服务食品安全A级；创建全国“规范化家长学校实践活动实践区”先进集体等荣誉，多名教师、幼儿荣获多项省、市、区级奖项，是一所优质示范幼儿园。
    旅游幼儿园秉承“旅于足下，游在心间”的办学理念，老师、幼儿、家长脚踏实地的走好人生的每一步，从兴趣出发，积极参与，乐于游戏；注重过程，投入专注，享受游戏，每个孩子长成自己的模样，在旅游园留下幸福的足迹。
</t>
    </r>
    <r>
      <rPr>
        <sz val="14"/>
        <color theme="1"/>
        <rFont val="宋体"/>
        <charset val="134"/>
      </rPr>
      <t> </t>
    </r>
    <r>
      <rPr>
        <sz val="14"/>
        <color theme="1"/>
        <rFont val="仿宋"/>
        <charset val="134"/>
      </rPr>
      <t xml:space="preserve">
</t>
    </r>
    <r>
      <rPr>
        <sz val="14"/>
        <color theme="1"/>
        <rFont val="宋体"/>
        <charset val="134"/>
      </rPr>
      <t> </t>
    </r>
    <r>
      <rPr>
        <sz val="14"/>
        <color theme="1"/>
        <rFont val="仿宋"/>
        <charset val="134"/>
      </rPr>
      <t xml:space="preserve">   我们一起走进香洲区旅游幼儿园，开启自在之旅、探索之游。
    珠海市香洲区旅游幼儿园隶属于香洲区教育局管理，是一所新开办的全日制公办幼儿园。位于香洲区立文街222号；占地面积5400.08平方米；总建筑面积6517.55平方米；办学规模为15个班。        
  园内设有绘本馆、美术畅想室、科学创作室、音乐舞蹈室、沙水池、种植园等。建立视频监控系统、“一键式”公安联网报警系统，功能齐全，安全规范。玩教具丰富，数量充足。师资团队经香洲区教育局公开选拔任用，具备良好的文化素养和专业素质。
  旅游幼儿园秉承旅于足下、游在心间的办学理念，坚持脚踏实地走好人生的每一步，长成自己的模样。</t>
    </r>
  </si>
  <si>
    <t>珠海市博爱幼儿园</t>
  </si>
  <si>
    <t xml:space="preserve">    珠海市博爱幼儿园创办于1993年，重建于2019年，是首批广东省一级幼儿园、广东省绿色幼儿园。幼儿园位于香洲区南香里一街，占地面积4954.23平方米，建筑面积5848平方米，现有15个教学班。幼儿园以”给孩子一个海阔天空的未来”为办园宗旨，以健康、自信、创造、协作为培养目标，坚持民主、科学、开放的态度，坚持与社区和家庭密切配合的原则，让孩子“在生活中学习、在游戏中成长”，以求使孩子在园三载，受益一生。</t>
  </si>
  <si>
    <t>珠海市香洲区逸仙幼儿园</t>
  </si>
  <si>
    <r>
      <rPr>
        <sz val="14"/>
        <color theme="1"/>
        <rFont val="仿宋"/>
        <charset val="134"/>
      </rPr>
      <t xml:space="preserve">    珠海市香洲区逸仙幼儿园是香洲区教育局主管的全日制公办幼儿园，获评香洲区一级幼儿园、珠海市 A 级食堂，坐落于香洲区逸鸣巷 88 号。园区占地 3600.41 平方米，建筑面积 4942.6 平方米，设置 12 个教学班，共计 360 个优质学位，园内师资团队专业热忱、用心深耕幼教。
    园所环境融汇中华优秀传统文化与现代学前教育理念，创新构建博物馆式育人空间，打造 15 个常设主题馆与 12 个班级动态馆，覆盖自然生态、民间文化艺术、创新科学、日常生活四大类目。依托博物特色园本课程，采用沉浸式、体验式教学，引导幼儿在动手游戏、亲身实践中浸润传统文化、启迪探索潜能。
    幼儿园坚守 “逸动童心</t>
    </r>
    <r>
      <rPr>
        <sz val="14"/>
        <color theme="1"/>
        <rFont val="MS Gothic"/>
        <charset val="134"/>
      </rPr>
      <t>・</t>
    </r>
    <r>
      <rPr>
        <sz val="14"/>
        <color theme="1"/>
        <rFont val="仿宋"/>
        <charset val="134"/>
      </rPr>
      <t>与爱同行” 办园宗旨，以生活自立、体能自强、智慧自主、品德自律、创想自由为五大育人目标，打造温馨如家的校园环境，悉心培育乐学善玩、心怀善意、阳光快乐的孩子。</t>
    </r>
  </si>
  <si>
    <t>珠海市香洲区暨大幼儿园</t>
  </si>
  <si>
    <t xml:space="preserve">   珠海市香洲区暨大幼儿园位于香洲区翠微东路561号，是珠海市第一所地方政府与高校共建的公办幼儿园。幼儿园占地面积4972平方米，建筑面积5960平方米，办学规模为12个混龄班，学位360个。幼儿园于2022年3月开园，2023年5月成为珠海市香洲暨大幼教集团核心园。
    幼儿园以“活教育”理论为指导思想，以儿童发展为本，探索混龄模式下的生活化课程。希望通过源于生活、贴近自然、回归传统的教育理念，培养身心健康、和谐发展、热爱生活、心怀美好的幼儿。
    幼儿园全体教职工本着“与孩子在一起，就如与春天同行”的职业理想，致力于成为孩子们最好的伙伴、榜样与依靠，与孩子一起，追寻诗与远方！ </t>
  </si>
  <si>
    <t>珠海市香洲区景山幼儿园</t>
  </si>
  <si>
    <t xml:space="preserve">    珠海市香洲区景山幼儿园，是珠海市香洲区教育局举办的全日制公办幼儿园，位于珠海市香洲区景山路175号，占地面积4800余平方米，建筑面积近5600平方米，开有12个班。
    珠海市香洲区景山幼儿园地处城市之心，背靠石景山、面向香炉湾，“闹”间取宁静，“稳”中显高远，“容”里求沉淀。以“童年为景 童心为山”为办园理念，以“我的景山我的园”为办园宗旨，尊重幼儿生活学习规律，基于幼儿兴趣需要，以游戏为基本活动，构筑释放天性、彰显个性、塑造品性的童心世界，让幼儿在准备最佳人生开端的同时，乐享独立生活、自主学习的幸福童年。</t>
  </si>
  <si>
    <t>珠海市香洲区红荔幼儿园</t>
  </si>
  <si>
    <t xml:space="preserve">    珠海市香洲区红荔幼儿园是珠海市共乐幼教集团旗下的全日制区一级公办幼儿园，位于珠海市香洲区金逸路138号，占地面积3600平方米，建筑面积4112.91平方米，办学规模为12个教学班。
    红荔幼儿园秉承共乐幼教集团办园理念，以“健康成长、快乐学习、自主生活、和谐发展”为教育目标，以“了解儿童、尊重儿童、帮助儿童、追随儿童”为指导思想，以“混龄编班”为特色，以游戏、“工作”为基本活动，让儿童在完备环境中滋养吸收性心智，满足发展敏感期，为儿童奠定终身发展的基础。</t>
  </si>
  <si>
    <t>珠海市香洲区三溪幼儿园</t>
  </si>
  <si>
    <t xml:space="preserve">  珠海市香洲区三溪幼儿园成立于2022年9月，隶属香洲区教育局，是共乐幼教集团园区及三溪科创城首家配套公办园，优先录取科创城员工子女。园址位于三溪路689号，占地5700.20平方米，建筑面积10449.26平方米，户外场地3563平方米。办园规模18个混龄班，可容纳540名幼儿。获评广东省交通安全文明示范学校、区一级幼儿园、市食堂A级单位。
幼儿园主张“和乐共生”，实施混龄教育，探索“一童一案”，大孩子在“大带小”中生长领导力，小孩子在温馨有爱中内心丰盈，共同成为更好的自己。</t>
  </si>
  <si>
    <t>珠海市香洲区南虹幼儿园</t>
  </si>
  <si>
    <t xml:space="preserve">    珠海市香洲区南虹幼儿园是珠海市启雅幼教集团旗下的一所全日制公办幼儿园，位于香洲区红山路26号，总建筑面积约2337㎡，共开设8个混龄班。
南虹幼儿园秉承启雅幼教集团“培养完整儿童，奠定幸福人生”的办园宗旨，培养“健康、和谐、优雅、创造的世界小公民”。以先进前沿的教育理念为先导，以打造民主高效的管理团队、积极进取的师资队伍为基础，积极为幼儿构建多元适宜的课程。混龄班打破幼儿年龄的界限，让不同年龄的幼儿在开放、家庭似的环境中生活、游戏、学习。悉心打造的南虹幼儿园环境充分尊重幼儿的天性，满足幼儿成长的各种需求。</t>
  </si>
  <si>
    <t>珠海市香洲区花城幼儿园</t>
  </si>
  <si>
    <t xml:space="preserve">    珠海市香洲区花城幼儿园位于广东省珠海市香洲区文园路199号，是由珠海市五洲房地产开发有限公司建设，移交香洲区教育局直属的小区配套公办幼儿园，并由香洲区教育局纳入珠海市同乐幼教集团管理，于2022年9月1日正式开园。珠海市香洲区花城幼儿园是按省一级幼儿园标准配置，以高定位、高标准、高质量创办的公益二类公办幼儿园。园区占地面积4700平方米，建筑面积6031.21平方米，办园规模为15个教学班。幼儿园户外场地含有运动操场、沙水池、大型攀爬器械、升旗台、绿植小花园、防腐木板区。幼儿园室内场地涵括15个班级活动室、独立阁楼睡室、各类功能室、各类办公室及会议室。花城幼儿园具有一支师德优良、开拓创新、积极进取、业务精湛的教师队伍，教师本科率97%。花城幼儿园秉承集团“和乐”文化，建构了“花千色、乐满城”的园区文化，以“引导自主灵动的孩童、发展德艺双馨的教师、构建协同共进的家园、追求纯粹本真的教育”为办园宗旨，不断探索和创新，坚持品质与内涵同发展，努力打造让幼儿发展、家长满意、社会认可度高的园所。
</t>
  </si>
  <si>
    <t>珠海市香洲区书香幼儿园</t>
  </si>
  <si>
    <t xml:space="preserve">    珠海市香洲区书香幼儿园是隶属珠海市香洲区教育局管理的全日制公办幼儿园，区属公益二类事业单位，是珠海市同乐幼教集团旗下园区之一。书香幼儿园位于珠海市香洲区山场路38号10栋，建筑面积7815平方米，占地4750平方米，现开设小、中、大共16个班。校园建筑合理，设计雅致，场地设施均按省一级幼儿园标准建设和配备。幼儿园秉承珠海市同乐幼教集团“和乐”文化，以“引导自主灵动的孩童、培养德艺双馨的教师、构建协同共进的家园，打造内外精修的教育”为办园宗旨。不断规范及深化幼儿园的各项管理，优化内部管理制度，不断提升办园条件、不断提高办园品质，全面提高教育教学质量，坚持立德树人，遵循为幼儿创造一个身心愉悦的成长环境，为教职工营造一个“和乐”的教育氛围，把“和乐”文化传递给每一位师生及家长，力争创办高质量发展园所。</t>
  </si>
  <si>
    <t>珠海市香洲区园林幼儿园</t>
  </si>
  <si>
    <t xml:space="preserve">    珠海市香洲区园林幼儿园位于香洲区园林路1号41栋，是一所隶属于香洲区教育局主管的全日制公办幼儿园，于2022年9月1日正式开园。独立园舍静静矗立在绿树环绕中，园区内环境安静安全，空气清新，园舍设计科学合理，占地面积5000㎡，建筑面积3016.70㎡，绿化面积1589.95㎡，开设11个教学班，招收幼儿320余名。幼儿园秉承“让教育自然发生，让儿童自然成长”的办园理念，遵循“为孩子幸福人生奠基”的育人目标，顺应儿童天性，培养身心健康、习惯良好、兴趣广泛、思维活跃的幼儿。</t>
  </si>
  <si>
    <t>珠海市香洲区桂花幼儿园</t>
  </si>
  <si>
    <t xml:space="preserve">    珠海市香洲区桂花幼儿园隶属珠海市启雅幼教集团，是一所全日制公办幼儿园，坐落于香洲区竹石巷116号。园区占地面积2328㎡，建筑面积4557㎡，开设12个教学班。幼儿园传承启雅幼教集团“培养完整儿童，奠定幸福人生”的办园宗旨，以“让每一个生命绽放如花”为办园理念，以博物为视野，以探究为核心，以游戏为路径、以文化为浸润，使孩子成为乐探究、善发现、有情怀、爱表达的新时代儿童，打造师生共同成长的幸福花园。</t>
  </si>
  <si>
    <t>珠海边防检查总站幼儿园</t>
  </si>
  <si>
    <t xml:space="preserve">    珠海边防检查总站幼儿园隶属于香洲区教育局，是珠海市启雅幼教集团旗下的一所全日制公办幼儿园，位于拱北粤海中路2130号，建筑面积3387.8平方米，开设小、中、大12个教学班。边检幼儿园秉承启雅幼教集团“培养完整儿童，奠定幸福人生”的办园宗旨，创建“守护”文化，坚持“生活化教育、个性化发展、和谐中成长”的教育理念，培养“健康、诚实、友爱、自主、创造、和谐的世界小公民”。幼儿园将以团结、务实、高效、创新的团队精神打造服务于幼儿、服务于家长、服务于社会的优质公办幼儿园。</t>
  </si>
  <si>
    <t xml:space="preserve">    珠海市香洲区香湖幼儿园位于香湖路171号，是区一级全日制公办园。全园7个教学班，200多名幼儿，40多名教职工。园舍独立，占地面积1081.66平方米，建筑面积1985.26平方米，园内小巧精致，充满温馨生机，园外比邻香山湖公园，得天独厚的地理位置使其拥有一个巨大的“后花园”。 "香润稚期，明泽心湖"的校园文化，将“责任担当者、问题解决者、终生运动者、优雅生活者”为培养目标，构建“以美育教育为底色，以游戏活动为常态，以公园课堂为亮点，以阅读活动为特色”的课程培养“五美"完整儿童。致カ打造一所最自然、最生活、最本真的微型公办优质园。</t>
  </si>
  <si>
    <t>珠海市香洲区东桥幼儿园</t>
  </si>
  <si>
    <t xml:space="preserve">    珠海市香洲区东桥幼儿园隶属香洲南屏幼教集团，为集团首所分园。园所位于香洲区悦桥路36号，园区占地面积4824平方米，建筑面积6985平方米，现开设12个教学班。园所于2023年9月正式开园，于2024年6月顺利获评香洲区规范幼儿园。
    幼儿园依托集团优质办学资源与深厚办园底蕴，秉承“漫随云舒，静听花开”的办园理念，深耕“桥·趣”特色园所文化。坚持以桥载情、以趣启智，构建系统化、多元化、生活化的园本特色课程，让幼儿在自主体验、趣味探究中启迪潜能、快乐成长。
    园所坚守科学保教理念，立足环境育人、师资赋能、家园社协同三维育人体系，严格落实“以游戏为基本活动”的保教准则，尊重幼儿身心发展规律与个体差异。以温润育人、静待花开的教育姿态，用心呵护每一名幼儿的成长天性，着力培养身心健康、好奇善思、乐群友善、坚韧向美、善于联结的新时代幸福儿童。</t>
  </si>
  <si>
    <t>珠海市香洲区翠珠幼儿园</t>
  </si>
  <si>
    <t xml:space="preserve">    珠海市香洲区翠珠幼儿园坐落于香洲区造才巷55号，园区占地面积3988.06平方米，建筑面积3842.40平方米；办学规模设12个教学班，可提供360个学位。幼儿园依托博爱幼教集团优质资源，秉承“给孩子一个海阔天空的未来”的办园宗旨，以 “‘戏’伴童年 ‘阅’润童心”为办学理念，以培养“健康、自信、创造、协作”的儿童为育人目标，持续深耕学前教育实践。
    近年来，翠珠幼儿园依托博爱幼教集团三十余年戏剧教育的丰厚积淀，结合园区自身发展特质，完成从“集团追随”到“园本创新”的发展跨越，立足阅读浸润、依托戏剧滋养，打造形成独具特色的“喜悦”课程体系。未来幼儿园将继续立足园本课程特色，坚守育人初心，不断精进保教质量，助力幼儿全面健康发展。</t>
  </si>
  <si>
    <t>珠海市香洲区新城幼儿园</t>
  </si>
  <si>
    <t xml:space="preserve">    珠海市香洲暨大幼教集团新城园区（珠海市香洲区新城幼儿园）位于香洲区华新街36号，占地面积6366㎡，建筑面积5866㎡。幼儿园办园规模为15个班，学位450个。
园内绿植环绕，有亭台小院、沙池、戏水池等，可供幼儿亲近自然的环境。活动室温馨雅致，多功能厅、美术室、阅览室、科学室等多种功能融入其中。环廊围绕中间庭院，联通室内外空间，给孩子们更多自由和欢乐。
幼儿园以“纯真童年 快乐成长 诗意生活”为办园宗旨，以“活教育”理论为指导思想，以儿童发展为本，探索混龄模式下的生活化课程。以源于生活、贴近自然、回归传统的教育理念，培养身心健康、和谐发展、热爱生活、心怀美好的幼儿。</t>
  </si>
  <si>
    <t>珠海市香洲区前河幼儿园</t>
  </si>
  <si>
    <t xml:space="preserve">    珠海市香洲南山幼教集团前河园区（珠海市香洲区前河幼儿园）位于香洲区卓中街20号，也是拱北夏湾片区第一家公办幼儿园，占地面积5286.2㎡，建筑面积8388.88㎡。幼儿园办园规模为18个班，学位540个。 
幼儿园教室以绿色系为主色调，教室宽敞明亮，区域布局合理，带给幼儿温馨舒适的感觉，符合不同年龄段幼儿的身心发展特点。配备阅读室、美术室、音乐厅等功能室，是幼儿进行探索、阅读、创造、表演等个性发展的乐园。园区整体简约大气，色彩分明，充满童趣，主体建筑有南北两栋楼体，分别由三条连桥连接，便于幼儿从班级到功能室开展活动。户外活动区域宽敞，配备大型玩具及器材，是幼儿参与体能运动和开展活动的最佳场所。 
前河园区秉承南山幼教集团“和谐共融、和美共创、和悦共进”的集团文化，“自觉自愿、自律自省、自由创造、自信合作”的南山精神，致力“为孩子的童年打上幸福的底色”，培养天性自然、乐享游戏、快乐学习的幼儿。</t>
  </si>
  <si>
    <t>珠海市香洲区濠江幼儿园</t>
  </si>
  <si>
    <t xml:space="preserve">    濠江幼儿园于2023年9月4日开园，坐落于美丽的将军山下，毗邻澳门，东邻华发银景湾花园，南接十字门中央商务区。濠江幼儿园秉承中盛幼教集团“海纳百川”容文化的办园宗旨，以“生活即教育，社会即学校”为办园指导思想，以培养“快乐、自信、健康、热爱生活的新时代儿童”为目标。坚持营造“开拓进取，勇于创新”的园风园貌，为创建“包容性、创新型、多元化”优质园不懈努力。</t>
  </si>
  <si>
    <t>珠海市香洲区松林幼儿园</t>
  </si>
  <si>
    <t xml:space="preserve">    珠海市香洲区松林幼儿园坐落于香洲区凤凰北路2065号，其前身是创办于1984年的原珠海市工交幼儿园，历经多年办学积淀，于2023年8月1日正式转为香洲区公办幼儿园，建筑面积4620平方米，办园规模为12个教学班，隶属于珠海市香洲教育幼教集团，是一所底蕴深厚、办学优质的学前教育园区。
   幼儿园始终秉承香洲教育幼教集团“让每一位孩子拥有良好的人生开端”的办园宗旨，深耕 “松林向阳” 园所文化，秉持 “顺应童真、还原天性、用爱滋阳、自由绽放”办园理念，以“松林繁茂、挺直向阳”为课程内核，遵循“生活化教育、个性化发展、和谐中成长”课程理念，着力培育启智、润心、赋能、育美的幼儿。办学立足幼儿成长规律，将保教目标渗透园区环境，构建自然、适宜的沉浸式育人空间。园所依托班级特色主题课程，融汇儿童哲学、STEM、戏剧、户外混龄探究等多元教学模式，搭建多元化学习载体，尊重幼儿个体差异与兴趣特长，鼓励幼儿自主探索、自在成长，让孩子们在温情陪伴下葆有童真、向阳绽放。</t>
  </si>
  <si>
    <t>珠海市香洲区翠香幼儿园</t>
  </si>
  <si>
    <t xml:space="preserve">    珠海市香洲教育幼教集团翠香园区（翠香幼儿园），位于香洲区镜新二街45号，占地面积3724平方米，建筑面积3074平方米。幼儿园环境集儿童化、教育化、艺术化、生态化、情感化、多元化为一体，满足幼儿在园生活、学习、游戏的每一个快乐时光。幼儿园秉承“让每一个儿童拥有良好的人生开端”的办园宗旨，遵循“开放、自主、求索”的办学理念。顺应孩子天性，让孩子在充满关爱的、丰富的环境中充分体验，积极互动，成为“体魄强健、自主管理、求真乐美”身心和谐发展的一代新人。</t>
  </si>
  <si>
    <t>珠海市香洲区文园幼儿园</t>
  </si>
  <si>
    <t xml:space="preserve">    珠海市凤凰幼教集团（文园园区），位于新香洲文园路89号，幼儿园占地面积4844㎡，总建筑面积10630㎡，规模为15个班。教学楼平面采用内院围合平面模式，园内环境优美，空间设置合理，活动区和功能室配套齐全，设备设施按照省级幼儿园高标准配置。文园幼儿园依托香洲区凤凰教育集团的优质管理和教育资源输出，秉承“一园文韵悠扬，满园童心绽放”的办园宗旨，开展“文园·雅韵”文化体验课程，和孩子一起觅书香、寻文脉、趣创意、享自然，在文化中徜徉、游戏中创造、自然中绽放。</t>
  </si>
  <si>
    <t>珠海市香洲区荣泰幼儿园</t>
  </si>
  <si>
    <t xml:space="preserve">    珠海市香洲区荣泰幼儿园隶属于香洲区教育局，是一所全日制公办幼儿园。本园位于香洲区荣福路111号，占地面积4818平方米，建筑面积约5640平方米，于2022年3月15日开园。办学规模为12个教学班，可提供360个学位。
    幼儿园的活动空间分为室外和室内两大部分：室外设有小型足球场和篮球场，建有戏水池、沙池、栈道等；室内设有美术室、图书阅览室、科学室、音乐活动室、多功能活动室等。
    我园办园宗旨：多元趣融合，健康乐成长。办学理念：“礼”“美”“慧”“健”。育人目标：善思乐行，融荣共进！愿荣泰幼儿园的每一位幼儿：向阳而生，泰然自得，幸福绽放！</t>
  </si>
  <si>
    <t>珠海市香洲区洪北幼儿园</t>
  </si>
  <si>
    <t xml:space="preserve">    珠海市香洲南屏幼教集团洪北园区（洪北幼儿园），位于香洲区南屏镇新洪街799号，占地面积约4543平方米，建筑面积约4521平方米，开设12个班级，提供360个学位。洪北幼儿园地理环境优越，有着依山傍水的优美环境，故以“水元素”作为园所环境为载体，象征着生命的依托，希望这里的每个孩子都像一条自由的鱼，遨游在知识的海洋，独立自主，探索无限奥秘，乘风破浪，创造无限可能。洪北幼儿园秉承南屏幼教集团“漫随云舒，静听花开”的办园宗旨，以“广德雅行，花开有声”为教育理念，以“润泽洪波，静听慢养”为教育方向，以“博学善思，雅行尚德”为目标，着力培养知书、懂礼、会学、乐艺的未来人才，努力打造优质、专业的高品质幼儿园，为幼儿终身可持续发展奠定良好基础。</t>
  </si>
  <si>
    <t>珠海保税区第一幼儿园</t>
  </si>
  <si>
    <r>
      <rPr>
        <sz val="14"/>
        <color rgb="FF000000"/>
        <rFont val="Times New Roman"/>
        <charset val="134"/>
      </rPr>
      <t>​</t>
    </r>
    <r>
      <rPr>
        <sz val="14"/>
        <color rgb="FF000000"/>
        <rFont val="仿宋"/>
        <charset val="134"/>
      </rPr>
      <t xml:space="preserve">    </t>
    </r>
    <r>
      <rPr>
        <sz val="14"/>
        <rFont val="仿宋"/>
        <charset val="134"/>
      </rPr>
      <t>珠海保税区第一幼儿园开办于2021年10月，位于珠海市香洲区保税区晨光路138号，占地面积2700平方米，建筑面积2773㎡，办学规模为9个教学班。作为一所高品质、高标准、高起点的公办幼儿园，我园将“真善美”教育理念贯彻于办学工作中，以湾区底色、海洋特色为发展定位，致力于打造集现代化、国际化、未来型、生态型、智慧型为一体的幼儿园。同时，为培养国际化、现代化、多元化的未来社会公民，我园强调儿童才智的充分培养，亦注重儿童品格的全面修养。为实现教育目标，我园将国内外先进的教育理念及课程体系进行了充分的本土化，以项目探究课程为核心，致力于让儿童能在校园生活中享受到中西融合式的优质学前教育。</t>
    </r>
  </si>
  <si>
    <t>珠海市香洲区永德幼儿园</t>
  </si>
  <si>
    <t xml:space="preserve">    珠海市香洲暨大幼教集团永德园区（永德幼儿园）隶属于香洲区教育局管理，是珠海市香洲暨大幼教集团旗下一所全日制公办幼儿园。幼儿园位于香洲区厚信街22号，占地面积2898平方米，建筑面积4700平方米，办园规模为9个混龄班，学位270个。永德幼儿园延续暨大幼教集团“活教育”的办园理念，以儿童发展为本，探索混龄模式下的生活化课程，秉持源于生活、贴近自然、回归传统的教育理念，致力于培养身心健康、和谐发展、热爱生活、心怀美好的幼儿。活动室延续暨大幼教集团“家”文化，结合园区“德润童心”的理念，为孩子营造如“家”般温馨的成长环境，希望崇德向善、见贤思齐、德行天下的中华优秀传统文化伴随孩子向善生根、向上成长。</t>
  </si>
  <si>
    <t xml:space="preserve">    珠海市香洲区岱山幼儿园创建于2020年9月，2021年评为香洲区一级幼儿园，2023年先后被评为食品安全A级单位、香洲区平安校园。幼儿园位于美丽前山河畔旁，嘉遇巷28号。占地面积5230平方米，有12个班规模，可同时容纳408名幼儿。
岱山幼儿园恪守“岱山神秀，德以载人”的办园宗旨，秉持“生态教育理念，创建和谐育人环境，促进幼儿综合素养全面发展”的办园理念，构建生态课程体系，将心灵与自然、成长与体验、健康与生态融为一体，在生态式体验课程中促进幼儿综合素养全面发展，创办一所独具特色的生态式幼儿园。</t>
  </si>
  <si>
    <t>珠海市香洲区福石幼儿园</t>
  </si>
  <si>
    <t xml:space="preserve">    珠海市博爱幼教集团福石园区（珠海市香洲区福石幼儿园）是一所全日制公办幼儿园，幼儿园位于香洲区前河北路1188号。幼儿园占地面积3267.36平方米，建筑面积5774平方米，办学规模为12个教学班，提供360个学位。福石园区秉承博爱幼教集团核心园以"给孩子一个海阔天空的未来"为办园宗旨，以"戏"伴童年，"悦"润童心为办园理念，以"健康、自信、创造、协作"为培养目标，从“完整的儿童”的成长出发，让孩子充分表达生命成长的自主性意义，使其在园三载，受益一生。</t>
  </si>
  <si>
    <t>珠海市香洲区鸿鹄幼儿园</t>
  </si>
  <si>
    <t xml:space="preserve">    珠海市凤凰幼教集团（鸿鹄园区），位于翠前北二街68号，是一所由政府出资建设的公办性质的全日制幼儿园。幼儿园占地面积5125.41㎡，总建筑面积7891.68㎡，办园规模为15个班。我园秉承珠海市香洲凤凰幼教集团“展凤凰之翅，为成长赋彩”的集团宗旨，贯彻“让生命自由舒展，为梦想插上翅膀”的教育理念，培养身心愉悦、自然灵动、温暖有爱的幼儿。我园以中国传统文化为载体，打造古朴典雅的园所环境，充分挖掘中华传统文化的精髓，选择贴近幼儿生活的传统文化内容，通过经典诵读、情境演绎、传统工艺、户外民间游戏等形式，将中华优秀传统文化的礼仪美、艺术美和文化美融入到幼儿的一日活动，用传统文化浸润幼儿美好童年。</t>
  </si>
  <si>
    <t>珠海市香洲区北山幼儿园</t>
  </si>
  <si>
    <t xml:space="preserve">    珠海市香洲区北山幼儿园是香洲区教育局直属的全日制公办幼儿园，隶属于南屏幼教集团，于2024年9月正式开园，园所坐落于香洲区南沁街22号，地理区位优越，文化资源富集。园所占地面积约3618.3㎡，建筑面积4444.87㎡，室外游戏场地面积1030㎡，配备标准化教室、图书室、美术室、音乐舞蹈室、科创室、生态种植园、体能运动区、浸润式区域游戏环境等多元空间，为幼儿提供安全、自由、富有教育意义的学习生活场域。园所秉承“文化浸润生命，探索赋能成长”理念，积极构建丰富多元的在地文化儿童探索课程，致力于培养具有文化自信与探索精神的湾区儿童。</t>
  </si>
  <si>
    <t>珠海市香洲区容国团   幼儿园</t>
  </si>
  <si>
    <t xml:space="preserve">    珠海市香洲暨大幼教集团容国团园区（容国团幼儿园）隶属于香洲区教育局管理，是珠海市香洲暨大幼教集团旗下一所全日制公办幼儿园。幼儿园位于香洲区珠海大道与屏东路交叉口南，占地面积面积4402平方米， 建筑面积6439平方米，办学规模为15个班，学位450个。</t>
  </si>
  <si>
    <t>珠海市香洲区杨匏安   幼儿园</t>
  </si>
  <si>
    <t xml:space="preserve">    珠海市香洲区杨匏安幼儿园是一所隶属于香洲区教育局主管的全日制公办幼儿园。座落于香洲区南屏仙桥路225号，占地面积6146.86㎡，建筑面积7988.61㎡，设置18个班级，可提供540个学位。幼儿园于2025年9月正式揭牌起航，基于“杨匏安同志的革命精神与红色基因”，我们的办园理念、培养目标和课程建设融合“传承红色血脉、培育时代新苗”的核心思想，以“红色精神润童心 ，一米阳光育幼苗”为办学理念，培养自强、喜阅、知礼、善思、尚美的新时代好儿童。</t>
  </si>
  <si>
    <t>珠海市香洲区十字门    幼儿园</t>
  </si>
  <si>
    <t xml:space="preserve">    珠海市香洲区十字门幼儿园（珠海市共乐幼教集团十字门园区）是一所隶属于珠海市香洲区教育局的全日制公办幼儿园。幼儿园毗邻横琴与澳门，位于香洲区通航一路36号。作为底蕴深厚的广东省一级幼儿园——珠海市共乐幼教集团旗下的重要成员园，十字门幼儿园秉承集团一以贯之的“和合”文化，致力于让更多孩子在家门口享受优质、和谐的学前教育。
    幼儿园总占地面积6082㎡，总建筑面积达9379㎡，设有18个教学班，配备了大型综合游乐滑梯，空中足球场、沙池、阅读室、美术室、科学室等设施，全面满足幼儿运动技能的发展、美术创意、科学探索的需求。在教育教学方面，我园采用“博物馆+项目式”课程模式，目前已成功开设10个班级动态博物馆。课程从幼儿的真实兴趣出发，打破传统课堂边界，引导孩子们在沉浸式的“玩中学”体验里主动发现问题、解决问题，并自主构建知识经验。
    我们倡导以和谐文化培育新时代儿童，通过汇聚“十”方优质资源与十分用心的保教理念，打造一场爱与智慧的双向奔赴，为孩子们的生命谱写最温暖、饱满的华章。</t>
  </si>
  <si>
    <t>珠海市香洲区上冲幼儿园</t>
  </si>
  <si>
    <t xml:space="preserve"> 珠海市香洲区上冲幼儿园是珠海市香洲凤凰幼教集团旗下的一所现代化幼儿园。园区占地面积5692.17㎡，总建筑面积8669.53㎡，办学规模为15个教学班。园区配套完善，设有绘本馆、科创坊、美工坊、音乐剧场等多元功能室，户外配备沙水池、足球场、旋转走廊及露天草坪等多种活动区，是一所环境优美、设施齐全、童趣满满的现代化公办幼儿园。我们以“打造一个好玩的幼儿园”为核心办园使命，秉承以游戏为基本活动、以童趣为核心底色的教育初心，尊重幼儿爱玩、善探索的天性，用心创设趣味十足、自由开放的成长环境。在日常保教中守护幼儿童真、释放幼儿天性，引导孩子在玩中学、在乐中长，自主探索世界、感知美好，收获快乐、自信与成长。我们践行“孩子、家长和老师是一家人”的管理育人思想，搭建多元化、零距离的家园共育平台，畅通沟通渠道、凝聚教育合力，同心同向、携手相伴，彼此信任、彼此滋养，以一家人的温情与力量，守护每一份童真，赋能每一个孩子健康、自在、快乐地奔赴成长之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</si>
</sst>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34"/>
      <scheme val="minor"/>
    </font>
    <font>
      <sz val="14"/>
      <color indexed="8"/>
      <name val="仿宋"/>
      <charset val="134"/>
    </font>
    <font>
      <sz val="26"/>
      <color theme="1"/>
      <name val="方正小标宋简体"/>
      <charset val="134"/>
    </font>
    <font>
      <b/>
      <sz val="26"/>
      <color theme="1"/>
      <name val="方正小标宋简体"/>
      <charset val="134"/>
    </font>
    <font>
      <sz val="14"/>
      <name val="仿宋"/>
      <charset val="134"/>
    </font>
    <font>
      <b/>
      <sz val="14"/>
      <color theme="1"/>
      <name val="黑体"/>
      <charset val="134"/>
    </font>
    <font>
      <sz val="14"/>
      <color theme="1"/>
      <name val="仿宋"/>
      <charset val="134"/>
    </font>
    <font>
      <sz val="11"/>
      <color theme="1"/>
      <name val="宋体"/>
      <charset val="134"/>
    </font>
    <font>
      <sz val="14"/>
      <color rgb="FF000000"/>
      <name val="仿宋"/>
      <charset val="134"/>
    </font>
    <font>
      <sz val="11"/>
      <name val="宋体"/>
      <charset val="134"/>
    </font>
    <font>
      <u/>
      <sz val="14"/>
      <color rgb="FF175CEB"/>
      <name val="仿宋"/>
      <charset val="134"/>
    </font>
    <font>
      <b/>
      <sz val="14"/>
      <color rgb="FF000000"/>
      <name val="仿宋"/>
      <charset val="134"/>
    </font>
    <font>
      <sz val="14"/>
      <color rgb="FF000000"/>
      <name val="Times New Roman"/>
      <charset val="134"/>
    </font>
    <font>
      <sz val="14"/>
      <color rgb="FF3E3E3E"/>
      <name val="仿宋"/>
      <charset val="134"/>
    </font>
    <font>
      <sz val="14"/>
      <color indexed="8"/>
      <name val="宋体"/>
      <charset val="134"/>
      <scheme val="minor"/>
    </font>
    <font>
      <sz val="26"/>
      <name val="方正小标宋简体"/>
      <charset val="134"/>
    </font>
    <font>
      <b/>
      <sz val="14"/>
      <name val="仿宋"/>
      <charset val="134"/>
    </font>
    <font>
      <b/>
      <sz val="14"/>
      <name val="黑体"/>
      <charset val="134"/>
    </font>
    <font>
      <u/>
      <sz val="14"/>
      <name val="仿宋"/>
      <charset val="134"/>
    </font>
    <font>
      <sz val="14"/>
      <name val="宋体"/>
      <charset val="134"/>
    </font>
    <font>
      <sz val="14"/>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Times New Roman"/>
      <charset val="134"/>
    </font>
    <font>
      <sz val="14"/>
      <name val="Arial"/>
      <charset val="134"/>
    </font>
    <font>
      <sz val="14"/>
      <name val="微软雅黑"/>
      <charset val="134"/>
    </font>
    <font>
      <sz val="14"/>
      <color theme="1"/>
      <name val="MS Gothi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29" fillId="0" borderId="0" applyNumberFormat="0" applyFill="0" applyBorder="0" applyAlignment="0" applyProtection="0">
      <alignment vertical="center"/>
    </xf>
    <xf numFmtId="0" fontId="30" fillId="3" borderId="13" applyNumberFormat="0" applyAlignment="0" applyProtection="0">
      <alignment vertical="center"/>
    </xf>
    <xf numFmtId="0" fontId="31" fillId="4" borderId="14" applyNumberFormat="0" applyAlignment="0" applyProtection="0">
      <alignment vertical="center"/>
    </xf>
    <xf numFmtId="0" fontId="32" fillId="4" borderId="13" applyNumberFormat="0" applyAlignment="0" applyProtection="0">
      <alignment vertical="center"/>
    </xf>
    <xf numFmtId="0" fontId="33" fillId="5" borderId="15" applyNumberFormat="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cellStyleXfs>
  <cellXfs count="88">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3" fillId="0" borderId="1" xfId="0" applyFont="1" applyBorder="1" applyAlignment="1">
      <alignment horizontal="center" vertical="center"/>
    </xf>
    <xf numFmtId="0" fontId="4" fillId="0" borderId="0" xfId="0" applyFont="1" applyAlignment="1"/>
    <xf numFmtId="0" fontId="1" fillId="0" borderId="0" xfId="0" applyFont="1" applyAlignment="1"/>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7" fillId="0" borderId="3" xfId="0" applyFont="1" applyBorder="1" applyAlignment="1">
      <alignment horizontal="center" vertical="center"/>
    </xf>
    <xf numFmtId="0" fontId="8" fillId="0" borderId="2" xfId="0" applyFont="1" applyBorder="1" applyAlignment="1">
      <alignment horizontal="left" vertical="center" wrapText="1"/>
    </xf>
    <xf numFmtId="0" fontId="4" fillId="0" borderId="2" xfId="0" applyFont="1" applyBorder="1" applyAlignment="1">
      <alignment horizontal="center" vertical="center" wrapText="1"/>
    </xf>
    <xf numFmtId="0" fontId="9" fillId="0" borderId="2" xfId="0" applyFont="1" applyBorder="1" applyAlignment="1">
      <alignment horizontal="center"/>
    </xf>
    <xf numFmtId="0" fontId="4" fillId="0" borderId="2" xfId="0" applyFont="1" applyBorder="1" applyAlignment="1">
      <alignment vertical="center" wrapText="1"/>
    </xf>
    <xf numFmtId="0" fontId="9" fillId="0" borderId="0" xfId="0" applyFont="1" applyAlignment="1"/>
    <xf numFmtId="0" fontId="0" fillId="0" borderId="0" xfId="0" applyAlignment="1"/>
    <xf numFmtId="0" fontId="6" fillId="0" borderId="2" xfId="0" applyFont="1" applyBorder="1" applyAlignment="1">
      <alignment horizontal="left" vertical="center" wrapText="1"/>
    </xf>
    <xf numFmtId="0" fontId="4" fillId="0" borderId="0" xfId="0" applyFont="1" applyAlignment="1">
      <alignment vertical="center" wrapText="1"/>
    </xf>
    <xf numFmtId="0" fontId="8" fillId="0" borderId="4" xfId="0" applyFont="1" applyBorder="1" applyAlignment="1">
      <alignment horizontal="center" vertical="center"/>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10" fillId="0" borderId="2" xfId="0" applyFont="1" applyBorder="1" applyAlignment="1">
      <alignment horizontal="left" vertical="center"/>
    </xf>
    <xf numFmtId="0" fontId="8" fillId="0" borderId="2" xfId="0" applyFont="1" applyBorder="1" applyAlignment="1">
      <alignment horizontal="center" vertical="center"/>
    </xf>
    <xf numFmtId="0" fontId="8" fillId="0" borderId="0" xfId="0" applyFont="1">
      <alignment vertical="center"/>
    </xf>
    <xf numFmtId="0" fontId="11" fillId="0" borderId="2" xfId="0" applyFont="1" applyBorder="1" applyAlignment="1">
      <alignment horizontal="center" vertical="center" wrapText="1"/>
    </xf>
    <xf numFmtId="0" fontId="8" fillId="0" borderId="2" xfId="0" applyFont="1" applyBorder="1" applyAlignment="1">
      <alignment horizontal="center"/>
    </xf>
    <xf numFmtId="0" fontId="4" fillId="0" borderId="2" xfId="0" applyFont="1" applyBorder="1" applyAlignment="1">
      <alignment horizontal="center"/>
    </xf>
    <xf numFmtId="0" fontId="12" fillId="0" borderId="2" xfId="0" applyFont="1" applyBorder="1" applyAlignment="1">
      <alignment horizontal="left" vertical="center" wrapText="1"/>
    </xf>
    <xf numFmtId="0" fontId="13" fillId="0" borderId="2" xfId="0" applyFont="1" applyBorder="1">
      <alignment vertical="center"/>
    </xf>
    <xf numFmtId="0" fontId="1" fillId="0" borderId="2" xfId="0" applyFont="1" applyBorder="1" applyAlignment="1">
      <alignment vertical="center" wrapText="1"/>
    </xf>
    <xf numFmtId="0" fontId="4" fillId="0" borderId="2" xfId="0" applyFont="1" applyBorder="1" applyAlignment="1"/>
    <xf numFmtId="0" fontId="4" fillId="0" borderId="5" xfId="0" applyFont="1" applyBorder="1" applyAlignment="1">
      <alignment horizontal="center" vertical="center" wrapText="1"/>
    </xf>
    <xf numFmtId="0" fontId="7" fillId="0" borderId="6" xfId="0" applyFont="1" applyBorder="1" applyAlignment="1">
      <alignment horizontal="center" vertical="center"/>
    </xf>
    <xf numFmtId="0" fontId="8" fillId="0" borderId="5" xfId="0" applyFont="1" applyBorder="1" applyAlignment="1">
      <alignment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4" fillId="0" borderId="2" xfId="0" applyFont="1" applyBorder="1" applyAlignment="1">
      <alignment horizontal="left" vertical="center" wrapText="1"/>
    </xf>
    <xf numFmtId="0" fontId="7" fillId="0" borderId="2"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xf>
    <xf numFmtId="0" fontId="1" fillId="0" borderId="0" xfId="0" applyFont="1" applyAlignment="1">
      <alignment horizontal="center"/>
    </xf>
    <xf numFmtId="0" fontId="4" fillId="0" borderId="0" xfId="0" applyFont="1">
      <alignment vertical="center"/>
    </xf>
    <xf numFmtId="0" fontId="4" fillId="0" borderId="0" xfId="0" applyFont="1" applyAlignment="1">
      <alignment horizontal="center" vertical="center"/>
    </xf>
    <xf numFmtId="0" fontId="14" fillId="0" borderId="0" xfId="0" applyFont="1">
      <alignment vertical="center"/>
    </xf>
    <xf numFmtId="0" fontId="15" fillId="0" borderId="2" xfId="0" applyFont="1" applyBorder="1" applyAlignment="1">
      <alignment horizontal="center" vertical="center"/>
    </xf>
    <xf numFmtId="0" fontId="16" fillId="0" borderId="2" xfId="0" applyFont="1" applyBorder="1" applyAlignment="1">
      <alignment horizontal="center" vertical="center"/>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4" fillId="0" borderId="2" xfId="0" applyFont="1" applyBorder="1">
      <alignment vertical="center"/>
    </xf>
    <xf numFmtId="0" fontId="18" fillId="0" borderId="2" xfId="0" applyFont="1" applyBorder="1" applyAlignment="1">
      <alignment horizontal="center" vertical="center"/>
    </xf>
    <xf numFmtId="0" fontId="19" fillId="0" borderId="2" xfId="0" applyFont="1" applyBorder="1" applyAlignment="1">
      <alignment horizontal="center" vertical="center"/>
    </xf>
    <xf numFmtId="0" fontId="19" fillId="0" borderId="0" xfId="0" applyFont="1" applyAlignment="1"/>
    <xf numFmtId="49" fontId="4" fillId="0" borderId="2" xfId="0" applyNumberFormat="1" applyFont="1" applyBorder="1" applyAlignment="1">
      <alignment horizontal="left" vertical="center" wrapText="1"/>
    </xf>
    <xf numFmtId="49" fontId="8" fillId="0" borderId="2" xfId="0" applyNumberFormat="1" applyFont="1" applyBorder="1" applyAlignment="1">
      <alignment horizontal="left" vertical="center" wrapText="1"/>
    </xf>
    <xf numFmtId="0" fontId="20" fillId="0" borderId="2" xfId="0" applyFont="1" applyBorder="1" applyAlignment="1">
      <alignment horizontal="center" vertical="center"/>
    </xf>
    <xf numFmtId="0" fontId="14" fillId="0" borderId="0" xfId="0" applyFont="1" applyAlignment="1"/>
    <xf numFmtId="0" fontId="4" fillId="0" borderId="5" xfId="0" applyFont="1" applyBorder="1" applyAlignment="1">
      <alignment horizontal="center" vertical="center"/>
    </xf>
    <xf numFmtId="0" fontId="6" fillId="0" borderId="5" xfId="0" applyFont="1" applyBorder="1" applyAlignment="1">
      <alignment horizontal="center" vertical="center" wrapText="1"/>
    </xf>
    <xf numFmtId="0" fontId="6" fillId="0" borderId="5" xfId="0" applyFont="1" applyBorder="1" applyAlignment="1">
      <alignment vertical="center" wrapText="1"/>
    </xf>
    <xf numFmtId="0" fontId="4" fillId="0" borderId="0" xfId="0" applyFont="1" applyAlignment="1">
      <alignment horizontal="center" wrapText="1"/>
    </xf>
    <xf numFmtId="0" fontId="15" fillId="0" borderId="4" xfId="0" applyFont="1" applyBorder="1" applyAlignment="1">
      <alignment horizontal="center" vertical="center"/>
    </xf>
    <xf numFmtId="0" fontId="4" fillId="0" borderId="4" xfId="0" applyFont="1" applyBorder="1" applyAlignment="1">
      <alignment horizontal="center"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7" fillId="0" borderId="4" xfId="0" applyFont="1" applyBorder="1" applyAlignment="1">
      <alignment horizontal="center" vertical="center"/>
    </xf>
    <xf numFmtId="0" fontId="17" fillId="0" borderId="4" xfId="0" applyFont="1" applyBorder="1" applyAlignment="1">
      <alignment horizontal="center" vertical="center" wrapText="1"/>
    </xf>
    <xf numFmtId="0" fontId="17" fillId="0" borderId="8" xfId="0" applyFont="1" applyBorder="1" applyAlignment="1">
      <alignment horizontal="center" vertical="center"/>
    </xf>
    <xf numFmtId="0" fontId="4" fillId="0" borderId="4" xfId="0" applyFont="1" applyBorder="1" applyAlignment="1">
      <alignment horizontal="center" vertical="center" wrapText="1"/>
    </xf>
    <xf numFmtId="0" fontId="4" fillId="0" borderId="8" xfId="0" applyFont="1" applyBorder="1" applyAlignment="1">
      <alignment horizontal="center" vertical="center"/>
    </xf>
    <xf numFmtId="0" fontId="4" fillId="0" borderId="4" xfId="0" applyFont="1" applyBorder="1" applyAlignment="1">
      <alignment vertical="center" wrapText="1"/>
    </xf>
    <xf numFmtId="0" fontId="4" fillId="0" borderId="4" xfId="0" applyFont="1" applyBorder="1" applyAlignment="1">
      <alignment horizontal="left" vertical="center" wrapText="1"/>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4" fillId="0" borderId="8" xfId="0" applyFont="1" applyFill="1" applyBorder="1" applyAlignment="1">
      <alignment horizontal="center" vertical="center"/>
    </xf>
    <xf numFmtId="49" fontId="4" fillId="0" borderId="4" xfId="0" applyNumberFormat="1" applyFont="1" applyBorder="1" applyAlignment="1">
      <alignment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6" fillId="0" borderId="8"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135.jpeg"/><Relationship Id="rId8" Type="http://schemas.openxmlformats.org/officeDocument/2006/relationships/image" Target="media/image134.jpeg"/><Relationship Id="rId7" Type="http://schemas.openxmlformats.org/officeDocument/2006/relationships/image" Target="media/image133.png"/><Relationship Id="rId6" Type="http://schemas.openxmlformats.org/officeDocument/2006/relationships/image" Target="media/image132.jpeg"/><Relationship Id="rId5" Type="http://schemas.openxmlformats.org/officeDocument/2006/relationships/image" Target="media/image131.png"/><Relationship Id="rId4" Type="http://schemas.openxmlformats.org/officeDocument/2006/relationships/image" Target="media/image130.jpeg"/><Relationship Id="rId3" Type="http://schemas.openxmlformats.org/officeDocument/2006/relationships/image" Target="media/image129.png"/><Relationship Id="rId2" Type="http://schemas.openxmlformats.org/officeDocument/2006/relationships/image" Target="media/image128.jpeg"/><Relationship Id="rId13" Type="http://schemas.openxmlformats.org/officeDocument/2006/relationships/image" Target="media/image139.jpeg"/><Relationship Id="rId12" Type="http://schemas.openxmlformats.org/officeDocument/2006/relationships/image" Target="media/image138.jpeg"/><Relationship Id="rId11" Type="http://schemas.openxmlformats.org/officeDocument/2006/relationships/image" Target="media/image137.jpeg"/><Relationship Id="rId10" Type="http://schemas.openxmlformats.org/officeDocument/2006/relationships/image" Target="media/image136.jpeg"/><Relationship Id="rId1" Type="http://schemas.openxmlformats.org/officeDocument/2006/relationships/image" Target="media/image127.jpeg"/></Relationships>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png"/><Relationship Id="rId7" Type="http://schemas.openxmlformats.org/officeDocument/2006/relationships/image" Target="../media/image7.jpe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jpe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9" Type="http://schemas.openxmlformats.org/officeDocument/2006/relationships/image" Target="../media/image32.png"/><Relationship Id="rId8" Type="http://schemas.openxmlformats.org/officeDocument/2006/relationships/image" Target="../media/image31.jpeg"/><Relationship Id="rId7" Type="http://schemas.openxmlformats.org/officeDocument/2006/relationships/image" Target="../media/image30.jpeg"/><Relationship Id="rId6" Type="http://schemas.openxmlformats.org/officeDocument/2006/relationships/image" Target="../media/image29.png"/><Relationship Id="rId52" Type="http://schemas.openxmlformats.org/officeDocument/2006/relationships/image" Target="../media/image75.png"/><Relationship Id="rId51" Type="http://schemas.openxmlformats.org/officeDocument/2006/relationships/image" Target="../media/image74.jpeg"/><Relationship Id="rId50" Type="http://schemas.openxmlformats.org/officeDocument/2006/relationships/image" Target="../media/image73.png"/><Relationship Id="rId5" Type="http://schemas.openxmlformats.org/officeDocument/2006/relationships/image" Target="../media/image28.png"/><Relationship Id="rId49" Type="http://schemas.openxmlformats.org/officeDocument/2006/relationships/image" Target="../media/image72.png"/><Relationship Id="rId48" Type="http://schemas.openxmlformats.org/officeDocument/2006/relationships/image" Target="../media/image71.png"/><Relationship Id="rId47" Type="http://schemas.openxmlformats.org/officeDocument/2006/relationships/image" Target="../media/image70.png"/><Relationship Id="rId46" Type="http://schemas.openxmlformats.org/officeDocument/2006/relationships/image" Target="../media/image69.png"/><Relationship Id="rId45" Type="http://schemas.openxmlformats.org/officeDocument/2006/relationships/image" Target="../media/image68.png"/><Relationship Id="rId44" Type="http://schemas.openxmlformats.org/officeDocument/2006/relationships/image" Target="../media/image67.jpeg"/><Relationship Id="rId43" Type="http://schemas.openxmlformats.org/officeDocument/2006/relationships/image" Target="../media/image66.png"/><Relationship Id="rId42" Type="http://schemas.openxmlformats.org/officeDocument/2006/relationships/image" Target="../media/image65.png"/><Relationship Id="rId41" Type="http://schemas.openxmlformats.org/officeDocument/2006/relationships/image" Target="../media/image64.jpeg"/><Relationship Id="rId40" Type="http://schemas.openxmlformats.org/officeDocument/2006/relationships/image" Target="../media/image63.jpeg"/><Relationship Id="rId4" Type="http://schemas.openxmlformats.org/officeDocument/2006/relationships/image" Target="../media/image27.jpeg"/><Relationship Id="rId39" Type="http://schemas.openxmlformats.org/officeDocument/2006/relationships/image" Target="../media/image62.png"/><Relationship Id="rId38" Type="http://schemas.openxmlformats.org/officeDocument/2006/relationships/image" Target="../media/image61.jpeg"/><Relationship Id="rId37" Type="http://schemas.openxmlformats.org/officeDocument/2006/relationships/image" Target="../media/image60.jpeg"/><Relationship Id="rId36" Type="http://schemas.openxmlformats.org/officeDocument/2006/relationships/image" Target="../media/image59.jpeg"/><Relationship Id="rId35" Type="http://schemas.openxmlformats.org/officeDocument/2006/relationships/image" Target="../media/image58.jpeg"/><Relationship Id="rId34" Type="http://schemas.openxmlformats.org/officeDocument/2006/relationships/image" Target="../media/image57.png"/><Relationship Id="rId33" Type="http://schemas.openxmlformats.org/officeDocument/2006/relationships/image" Target="../media/image56.jpeg"/><Relationship Id="rId32" Type="http://schemas.openxmlformats.org/officeDocument/2006/relationships/image" Target="../media/image55.png"/><Relationship Id="rId31" Type="http://schemas.openxmlformats.org/officeDocument/2006/relationships/image" Target="../media/image54.png"/><Relationship Id="rId30" Type="http://schemas.openxmlformats.org/officeDocument/2006/relationships/image" Target="../media/image53.png"/><Relationship Id="rId3" Type="http://schemas.openxmlformats.org/officeDocument/2006/relationships/image" Target="../media/image26.png"/><Relationship Id="rId29" Type="http://schemas.openxmlformats.org/officeDocument/2006/relationships/image" Target="../media/image52.jpeg"/><Relationship Id="rId28" Type="http://schemas.openxmlformats.org/officeDocument/2006/relationships/image" Target="../media/image51.jpeg"/><Relationship Id="rId27" Type="http://schemas.openxmlformats.org/officeDocument/2006/relationships/image" Target="../media/image50.png"/><Relationship Id="rId26" Type="http://schemas.openxmlformats.org/officeDocument/2006/relationships/image" Target="../media/image49.jpeg"/><Relationship Id="rId25" Type="http://schemas.openxmlformats.org/officeDocument/2006/relationships/image" Target="../media/image48.jpeg"/><Relationship Id="rId24" Type="http://schemas.openxmlformats.org/officeDocument/2006/relationships/image" Target="../media/image47.png"/><Relationship Id="rId23" Type="http://schemas.openxmlformats.org/officeDocument/2006/relationships/image" Target="../media/image46.png"/><Relationship Id="rId22" Type="http://schemas.openxmlformats.org/officeDocument/2006/relationships/image" Target="../media/image45.png"/><Relationship Id="rId21" Type="http://schemas.openxmlformats.org/officeDocument/2006/relationships/image" Target="../media/image44.png"/><Relationship Id="rId20" Type="http://schemas.openxmlformats.org/officeDocument/2006/relationships/image" Target="../media/image43.png"/><Relationship Id="rId2" Type="http://schemas.openxmlformats.org/officeDocument/2006/relationships/image" Target="../media/image25.png"/><Relationship Id="rId19" Type="http://schemas.openxmlformats.org/officeDocument/2006/relationships/image" Target="../media/image42.png"/><Relationship Id="rId18" Type="http://schemas.openxmlformats.org/officeDocument/2006/relationships/image" Target="../media/image41.png"/><Relationship Id="rId17" Type="http://schemas.openxmlformats.org/officeDocument/2006/relationships/image" Target="../media/image40.jpeg"/><Relationship Id="rId16" Type="http://schemas.openxmlformats.org/officeDocument/2006/relationships/image" Target="../media/image39.png"/><Relationship Id="rId15" Type="http://schemas.openxmlformats.org/officeDocument/2006/relationships/image" Target="../media/image38.png"/><Relationship Id="rId14" Type="http://schemas.openxmlformats.org/officeDocument/2006/relationships/image" Target="../media/image37.png"/><Relationship Id="rId13" Type="http://schemas.openxmlformats.org/officeDocument/2006/relationships/image" Target="../media/image36.png"/><Relationship Id="rId12" Type="http://schemas.openxmlformats.org/officeDocument/2006/relationships/image" Target="../media/image35.jpeg"/><Relationship Id="rId11" Type="http://schemas.openxmlformats.org/officeDocument/2006/relationships/image" Target="../media/image34.jpeg"/><Relationship Id="rId10" Type="http://schemas.openxmlformats.org/officeDocument/2006/relationships/image" Target="../media/image33.png"/><Relationship Id="rId1" Type="http://schemas.openxmlformats.org/officeDocument/2006/relationships/image" Target="../media/image24.png"/></Relationships>
</file>

<file path=xl/drawings/_rels/drawing3.xml.rels><?xml version="1.0" encoding="UTF-8" standalone="yes"?>
<Relationships xmlns="http://schemas.openxmlformats.org/package/2006/relationships"><Relationship Id="rId9" Type="http://schemas.openxmlformats.org/officeDocument/2006/relationships/image" Target="../media/image84.jpeg"/><Relationship Id="rId8" Type="http://schemas.openxmlformats.org/officeDocument/2006/relationships/image" Target="../media/image83.jpeg"/><Relationship Id="rId7" Type="http://schemas.openxmlformats.org/officeDocument/2006/relationships/image" Target="../media/image82.png"/><Relationship Id="rId6" Type="http://schemas.openxmlformats.org/officeDocument/2006/relationships/image" Target="../media/image81.jpeg"/><Relationship Id="rId52" Type="http://schemas.openxmlformats.org/officeDocument/2006/relationships/image" Target="../media/image126.png"/><Relationship Id="rId51" Type="http://schemas.openxmlformats.org/officeDocument/2006/relationships/image" Target="../media/image125.png"/><Relationship Id="rId50" Type="http://schemas.openxmlformats.org/officeDocument/2006/relationships/image" Target="../media/image124.jpeg"/><Relationship Id="rId5" Type="http://schemas.openxmlformats.org/officeDocument/2006/relationships/image" Target="../media/image80.jpeg"/><Relationship Id="rId49" Type="http://schemas.openxmlformats.org/officeDocument/2006/relationships/image" Target="../media/image123.png"/><Relationship Id="rId48" Type="http://schemas.openxmlformats.org/officeDocument/2006/relationships/image" Target="../media/image122.jpeg"/><Relationship Id="rId47" Type="http://schemas.openxmlformats.org/officeDocument/2006/relationships/image" Target="../media/image121.jpeg"/><Relationship Id="rId46" Type="http://schemas.openxmlformats.org/officeDocument/2006/relationships/image" Target="../media/image120.png"/><Relationship Id="rId45" Type="http://schemas.openxmlformats.org/officeDocument/2006/relationships/image" Target="../media/image119.png"/><Relationship Id="rId44" Type="http://schemas.openxmlformats.org/officeDocument/2006/relationships/image" Target="../media/image118.jpeg"/><Relationship Id="rId43" Type="http://schemas.openxmlformats.org/officeDocument/2006/relationships/image" Target="../media/image117.jpeg"/><Relationship Id="rId42" Type="http://schemas.openxmlformats.org/officeDocument/2006/relationships/image" Target="../media/image116.jpeg"/><Relationship Id="rId41" Type="http://schemas.openxmlformats.org/officeDocument/2006/relationships/image" Target="../media/image115.jpeg"/><Relationship Id="rId40" Type="http://schemas.openxmlformats.org/officeDocument/2006/relationships/image" Target="../media/image114.jpeg"/><Relationship Id="rId4" Type="http://schemas.openxmlformats.org/officeDocument/2006/relationships/image" Target="../media/image79.png"/><Relationship Id="rId39" Type="http://schemas.openxmlformats.org/officeDocument/2006/relationships/image" Target="../media/image113.jpeg"/><Relationship Id="rId38" Type="http://schemas.openxmlformats.org/officeDocument/2006/relationships/image" Target="../media/image112.png"/><Relationship Id="rId37" Type="http://schemas.openxmlformats.org/officeDocument/2006/relationships/image" Target="../media/image111.png"/><Relationship Id="rId36" Type="http://schemas.openxmlformats.org/officeDocument/2006/relationships/image" Target="../media/image110.png"/><Relationship Id="rId35" Type="http://schemas.openxmlformats.org/officeDocument/2006/relationships/image" Target="../media/image109.png"/><Relationship Id="rId34" Type="http://schemas.openxmlformats.org/officeDocument/2006/relationships/image" Target="../media/image108.jpeg"/><Relationship Id="rId33" Type="http://schemas.openxmlformats.org/officeDocument/2006/relationships/image" Target="../media/image107.jpeg"/><Relationship Id="rId32" Type="http://schemas.openxmlformats.org/officeDocument/2006/relationships/image" Target="../media/image106.png"/><Relationship Id="rId31" Type="http://schemas.openxmlformats.org/officeDocument/2006/relationships/image" Target="../media/image105.jpeg"/><Relationship Id="rId30" Type="http://schemas.openxmlformats.org/officeDocument/2006/relationships/image" Target="../media/image104.png"/><Relationship Id="rId3" Type="http://schemas.openxmlformats.org/officeDocument/2006/relationships/image" Target="../media/image78.jpeg"/><Relationship Id="rId29" Type="http://schemas.openxmlformats.org/officeDocument/2006/relationships/image" Target="../media/image103.png"/><Relationship Id="rId28" Type="http://schemas.openxmlformats.org/officeDocument/2006/relationships/image" Target="../media/image102.png"/><Relationship Id="rId27" Type="http://schemas.openxmlformats.org/officeDocument/2006/relationships/image" Target="../media/image101.png"/><Relationship Id="rId26" Type="http://schemas.openxmlformats.org/officeDocument/2006/relationships/image" Target="../media/image100.png"/><Relationship Id="rId25" Type="http://schemas.openxmlformats.org/officeDocument/2006/relationships/image" Target="../media/image99.jpeg"/><Relationship Id="rId24" Type="http://schemas.openxmlformats.org/officeDocument/2006/relationships/image" Target="../media/image98.jpeg"/><Relationship Id="rId23" Type="http://schemas.openxmlformats.org/officeDocument/2006/relationships/image" Target="../media/image97.png"/><Relationship Id="rId22" Type="http://schemas.openxmlformats.org/officeDocument/2006/relationships/image" Target="../media/image75.png"/><Relationship Id="rId21" Type="http://schemas.openxmlformats.org/officeDocument/2006/relationships/image" Target="../media/image96.jpeg"/><Relationship Id="rId20" Type="http://schemas.openxmlformats.org/officeDocument/2006/relationships/image" Target="../media/image95.jpeg"/><Relationship Id="rId2" Type="http://schemas.openxmlformats.org/officeDocument/2006/relationships/image" Target="../media/image77.png"/><Relationship Id="rId19" Type="http://schemas.openxmlformats.org/officeDocument/2006/relationships/image" Target="../media/image94.jpeg"/><Relationship Id="rId18" Type="http://schemas.openxmlformats.org/officeDocument/2006/relationships/image" Target="../media/image93.jpeg"/><Relationship Id="rId17" Type="http://schemas.openxmlformats.org/officeDocument/2006/relationships/image" Target="../media/image92.png"/><Relationship Id="rId16" Type="http://schemas.openxmlformats.org/officeDocument/2006/relationships/image" Target="../media/image91.png"/><Relationship Id="rId15" Type="http://schemas.openxmlformats.org/officeDocument/2006/relationships/image" Target="../media/image90.png"/><Relationship Id="rId14" Type="http://schemas.openxmlformats.org/officeDocument/2006/relationships/image" Target="../media/image89.png"/><Relationship Id="rId13" Type="http://schemas.openxmlformats.org/officeDocument/2006/relationships/image" Target="../media/image88.png"/><Relationship Id="rId12" Type="http://schemas.openxmlformats.org/officeDocument/2006/relationships/image" Target="../media/image87.jpeg"/><Relationship Id="rId11" Type="http://schemas.openxmlformats.org/officeDocument/2006/relationships/image" Target="../media/image86.jpeg"/><Relationship Id="rId10" Type="http://schemas.openxmlformats.org/officeDocument/2006/relationships/image" Target="../media/image85.png"/><Relationship Id="rId1" Type="http://schemas.openxmlformats.org/officeDocument/2006/relationships/image" Target="../media/image76.jpe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352425</xdr:colOff>
      <xdr:row>9</xdr:row>
      <xdr:rowOff>390525</xdr:rowOff>
    </xdr:from>
    <xdr:ext cx="1038225" cy="1123950"/>
    <xdr:pic>
      <xdr:nvPicPr>
        <xdr:cNvPr id="7" name="59" descr="59"/>
        <xdr:cNvPicPr/>
      </xdr:nvPicPr>
      <xdr:blipFill>
        <a:blip r:embed="rId1" cstate="print"/>
        <a:srcRect/>
        <a:stretch>
          <a:fillRect/>
        </a:stretch>
      </xdr:blipFill>
      <xdr:spPr>
        <a:xfrm>
          <a:off x="3543300" y="15354300"/>
          <a:ext cx="1038225" cy="1123950"/>
        </a:xfrm>
        <a:prstGeom prst="rect">
          <a:avLst/>
        </a:prstGeom>
        <a:noFill/>
      </xdr:spPr>
    </xdr:pic>
    <xdr:clientData/>
  </xdr:oneCellAnchor>
  <xdr:oneCellAnchor>
    <xdr:from>
      <xdr:col>2</xdr:col>
      <xdr:colOff>295275</xdr:colOff>
      <xdr:row>11</xdr:row>
      <xdr:rowOff>371474</xdr:rowOff>
    </xdr:from>
    <xdr:ext cx="1095375" cy="1095375"/>
    <xdr:pic>
      <xdr:nvPicPr>
        <xdr:cNvPr id="13" name="36" descr="36"/>
        <xdr:cNvPicPr/>
      </xdr:nvPicPr>
      <xdr:blipFill>
        <a:blip r:embed="rId2" cstate="print"/>
        <a:srcRect/>
        <a:stretch>
          <a:fillRect/>
        </a:stretch>
      </xdr:blipFill>
      <xdr:spPr>
        <a:xfrm>
          <a:off x="3486150" y="18677890"/>
          <a:ext cx="1095375" cy="1095375"/>
        </a:xfrm>
        <a:prstGeom prst="rect">
          <a:avLst/>
        </a:prstGeom>
        <a:noFill/>
      </xdr:spPr>
    </xdr:pic>
    <xdr:clientData/>
  </xdr:oneCellAnchor>
  <xdr:oneCellAnchor>
    <xdr:from>
      <xdr:col>2</xdr:col>
      <xdr:colOff>352425</xdr:colOff>
      <xdr:row>14</xdr:row>
      <xdr:rowOff>542924</xdr:rowOff>
    </xdr:from>
    <xdr:ext cx="1047750" cy="1019175"/>
    <xdr:pic>
      <xdr:nvPicPr>
        <xdr:cNvPr id="19" name="20" descr="20"/>
        <xdr:cNvPicPr/>
      </xdr:nvPicPr>
      <xdr:blipFill>
        <a:blip r:embed="rId3" cstate="print"/>
        <a:srcRect/>
        <a:stretch>
          <a:fillRect/>
        </a:stretch>
      </xdr:blipFill>
      <xdr:spPr>
        <a:xfrm>
          <a:off x="3543300" y="25212040"/>
          <a:ext cx="1047750" cy="1019175"/>
        </a:xfrm>
        <a:prstGeom prst="rect">
          <a:avLst/>
        </a:prstGeom>
        <a:noFill/>
      </xdr:spPr>
    </xdr:pic>
    <xdr:clientData/>
  </xdr:oneCellAnchor>
  <xdr:oneCellAnchor>
    <xdr:from>
      <xdr:col>2</xdr:col>
      <xdr:colOff>304799</xdr:colOff>
      <xdr:row>7</xdr:row>
      <xdr:rowOff>552451</xdr:rowOff>
    </xdr:from>
    <xdr:ext cx="1171575" cy="1152524"/>
    <xdr:pic>
      <xdr:nvPicPr>
        <xdr:cNvPr id="32" name="42" descr="42"/>
        <xdr:cNvPicPr/>
      </xdr:nvPicPr>
      <xdr:blipFill>
        <a:blip r:embed="rId4" cstate="print"/>
        <a:srcRect/>
        <a:stretch>
          <a:fillRect/>
        </a:stretch>
      </xdr:blipFill>
      <xdr:spPr>
        <a:xfrm>
          <a:off x="3495040" y="11811000"/>
          <a:ext cx="1171575" cy="1152525"/>
        </a:xfrm>
        <a:prstGeom prst="rect">
          <a:avLst/>
        </a:prstGeom>
        <a:noFill/>
      </xdr:spPr>
    </xdr:pic>
    <xdr:clientData/>
  </xdr:oneCellAnchor>
  <xdr:oneCellAnchor>
    <xdr:from>
      <xdr:col>2</xdr:col>
      <xdr:colOff>285750</xdr:colOff>
      <xdr:row>19</xdr:row>
      <xdr:rowOff>304800</xdr:rowOff>
    </xdr:from>
    <xdr:ext cx="1171575" cy="1171575"/>
    <xdr:pic>
      <xdr:nvPicPr>
        <xdr:cNvPr id="37" name="attachment-1668744448404-903ebf5243e59f83" descr="attachment-1668744448404-903ebf5243e59f83"/>
        <xdr:cNvPicPr/>
      </xdr:nvPicPr>
      <xdr:blipFill>
        <a:blip r:embed="rId5" cstate="print"/>
        <a:srcRect/>
        <a:stretch>
          <a:fillRect/>
        </a:stretch>
      </xdr:blipFill>
      <xdr:spPr>
        <a:xfrm>
          <a:off x="3476625" y="34699575"/>
          <a:ext cx="1171575" cy="1171575"/>
        </a:xfrm>
        <a:prstGeom prst="rect">
          <a:avLst/>
        </a:prstGeom>
        <a:noFill/>
      </xdr:spPr>
    </xdr:pic>
    <xdr:clientData/>
  </xdr:oneCellAnchor>
  <xdr:oneCellAnchor>
    <xdr:from>
      <xdr:col>2</xdr:col>
      <xdr:colOff>323850</xdr:colOff>
      <xdr:row>5</xdr:row>
      <xdr:rowOff>514351</xdr:rowOff>
    </xdr:from>
    <xdr:ext cx="1114425" cy="1200150"/>
    <xdr:pic>
      <xdr:nvPicPr>
        <xdr:cNvPr id="42" name="32" descr="32"/>
        <xdr:cNvPicPr/>
      </xdr:nvPicPr>
      <xdr:blipFill>
        <a:blip r:embed="rId6" cstate="print"/>
        <a:srcRect/>
        <a:stretch>
          <a:fillRect/>
        </a:stretch>
      </xdr:blipFill>
      <xdr:spPr>
        <a:xfrm>
          <a:off x="3514725" y="7477125"/>
          <a:ext cx="1114425" cy="1200150"/>
        </a:xfrm>
        <a:prstGeom prst="rect">
          <a:avLst/>
        </a:prstGeom>
        <a:noFill/>
      </xdr:spPr>
    </xdr:pic>
    <xdr:clientData/>
  </xdr:oneCellAnchor>
  <xdr:oneCellAnchor>
    <xdr:from>
      <xdr:col>2</xdr:col>
      <xdr:colOff>307975</xdr:colOff>
      <xdr:row>10</xdr:row>
      <xdr:rowOff>352425</xdr:rowOff>
    </xdr:from>
    <xdr:ext cx="1082675" cy="1066800"/>
    <xdr:pic>
      <xdr:nvPicPr>
        <xdr:cNvPr id="48" name="4" descr="4"/>
        <xdr:cNvPicPr/>
      </xdr:nvPicPr>
      <xdr:blipFill>
        <a:blip r:embed="rId7" cstate="print"/>
        <a:srcRect l="49184"/>
        <a:stretch>
          <a:fillRect/>
        </a:stretch>
      </xdr:blipFill>
      <xdr:spPr>
        <a:xfrm>
          <a:off x="3498850" y="16983075"/>
          <a:ext cx="1082675" cy="1066800"/>
        </a:xfrm>
        <a:prstGeom prst="rect">
          <a:avLst/>
        </a:prstGeom>
        <a:noFill/>
      </xdr:spPr>
    </xdr:pic>
    <xdr:clientData/>
  </xdr:oneCellAnchor>
  <xdr:oneCellAnchor>
    <xdr:from>
      <xdr:col>2</xdr:col>
      <xdr:colOff>342899</xdr:colOff>
      <xdr:row>20</xdr:row>
      <xdr:rowOff>752474</xdr:rowOff>
    </xdr:from>
    <xdr:ext cx="1114425" cy="1114425"/>
    <xdr:pic>
      <xdr:nvPicPr>
        <xdr:cNvPr id="66" name="attachment-1668732325933-a79962565adac187" descr="attachment-1668732325933-a79962565adac187"/>
        <xdr:cNvPicPr/>
      </xdr:nvPicPr>
      <xdr:blipFill>
        <a:blip r:embed="rId8" cstate="print"/>
        <a:srcRect/>
        <a:stretch>
          <a:fillRect/>
        </a:stretch>
      </xdr:blipFill>
      <xdr:spPr>
        <a:xfrm>
          <a:off x="3533140" y="36784915"/>
          <a:ext cx="1114425" cy="1114425"/>
        </a:xfrm>
        <a:prstGeom prst="rect">
          <a:avLst/>
        </a:prstGeom>
        <a:noFill/>
      </xdr:spPr>
    </xdr:pic>
    <xdr:clientData/>
  </xdr:oneCellAnchor>
  <xdr:twoCellAnchor editAs="oneCell">
    <xdr:from>
      <xdr:col>2</xdr:col>
      <xdr:colOff>0</xdr:colOff>
      <xdr:row>27</xdr:row>
      <xdr:rowOff>0</xdr:rowOff>
    </xdr:from>
    <xdr:to>
      <xdr:col>2</xdr:col>
      <xdr:colOff>628650</xdr:colOff>
      <xdr:row>27</xdr:row>
      <xdr:rowOff>628650</xdr:rowOff>
    </xdr:to>
    <xdr:sp>
      <xdr:nvSpPr>
        <xdr:cNvPr id="1025" name="AutoShape 1" descr="data:image/png;base64,iVBORw0KGgoAAAANSUhEUgAAAEIAAABCCAYAAADjVADoAAAAAXNSR0IArs4c6QAAIABJREFUeF61nHd0lHX2xp/JTCqhhS5FwRhUVEBcXdG1UFwQKS4oWJDiCvau2ECKUgwKSnFRwI4FlaqIKCBiA0UFVGoQBUJCCaGkTJKZ3/nccHMmgL/9a+ccTiYz7/st9z73uc+93zcEysrKotFoVIFAQCUlJQoGgwqFQuKz2BffFxcXKzEx0b7jXyQSsWuPfZWVlSkuLs6u4T5/+e98VlpaanPFfu/XcT+fMz7XxK7Fx+A75uA6Xw/vfd4TrcnnYkz2Gh8fX3FZAEP4b24MNseAsS/fnA/GQngde53f4xvld+71TfO5j8EGTmRIxvZrwuGwEhISKozCBvjODcT8jM9YvpYTrYlreLmBj503EIlEzBAs8ESL8o354nxCNwQLOvbl1/pPRwC/x3ohdvGxYzjaYj3M5ty4jhQ3Sux33PtXa4p1nKPMjRYoLS01QzCpQ/JEA/G9e8cXUFhYqKpVq/5laMSiKBYhPtdfhYbDv6ioyNDg64sNAzcGP91wbMrD5dhF+TXM6WHl49pPQoNF4ikW/vvvv2vVqlV/GbsszAe97LLLVL9+/eMMsX79ev3yyy/617/+pc2bN2vdunVq166d2NgXX3yh5ORkHTlypGKTJ4rniy66SNWqVdOSJUt0xhlnqEWLFraBjRs36tdff1XPnj1tHayb9e/fv1+fffZZpRCJHZfrcCSG+tvf/qaGDRsa33kIWmi4pfk5a9Ys9e/f3+CF53kxiL/nd4/PRYsWCWNgQMKKaxj8qaee0osvvqg//vhD48aN0/jx47Vs2TJt2rRJffr0qfCwL9QR6OOw4bffflsZGRm6/PLLddttt2nYsGE27+jRo/Xyyy9rw4YNNpejGCN07dr1OJJ38sRoOBFjvPXWW+rRo4fdX8GPljKkCoZ3Q0yfPl3nnHOO3RgLIW7G+p06ddLcuXPVuHFj29wTTzyhq666Sr169bJFHjp0SLm5uWaUZ555xjaFofgOg4OQp59+2uZds2aN7r33Xpunbt26mjdvniZPnqydO3dq+PDh+uijj7R48WLzfH5+vq2JcbiOsV999VVlZ2fb5hYsWKAaNWqY55nPMwrOBE3//ve/NWPGDF1//fWVslrgRIa46aab9O233yolJUVr1641HoAPGLxVq1YG2Xr16tlCatasqX/84x+68847dckll9hCuCcnJ0dTp07Vb7/9pu+++87Cbffu3TYGoXHFFVfo3Xff1aeffqrt27fr888/N4Mw5w8//GAoysrK0oQJE8wQH374oUG/WbNmtobnnntOb775pu666y67nrEJRUISQ69evdrmwnj8bNmype3hvPPO02uvvaYbbrjhvxtiwIABFst//vmnrrvuOoOkp6hXXnlF7du316mnnmqLS0tLs/AAzmwQPmCiESNG2ERDhgzRPffcYwhikSwMQ3bu3Fn/+c9/1KVLFwsrDDhw4EBt2bJF33zzjW2GzwsKCmx+kIgRCNtHHnnEwhXPEjY4DaSAyK1bt2rFihW2Ua7x7ADSmzRpoosvvlhvvPGGrr322kqp/4SIAD4YAk9xQyyHELtnnXWWWfadd97RSSedpPPPP98mZcHAjwUSy2yEhQ4dOtRCAeI8fPiwbfrgwYMGe0KAF4jiO0iU8Hj22WfVtGlTXXPNNXr44YdtHYQXDsEJc+bMsXEGDRpkhjtw4IB69+5tyAOB7AEjeIZ77733zBCQMKFEaMSKOTOEpzkWNHv2bLuIwWINwUZh/ddff10dO3a0QefPn6/U1FRDCMx+8skn66WXXjIIg4qlS5fqscce0/33329kh+d+/PFH/fTTTxbTGAEOwesdOnSwDcLmbACkJCUlCUKGq1q3bi1CFn6AAyDeTz75RJMmTbI5CaMrr7xS27Zt08qVK3XjjTdWqExCg/Uwftu2bQ0RGC1Wc5iOcOHCRjEEofH1119baAAxJx08DOOy6b///e+2ED6DG8gOd9xxh3kXz7I5Jn700UfNCMhzYh3Pkv4wJAjCwBgdzpg2bZoRHmP27dvXwoQ5XnjhBSNFwopXgwYNKrIGIUk2ACGsFX7C0A59lwVkGowJeuEWkBb7svTpECIOgZAjApLEi3jGr8EAEGSjRo30wQcfGEdgCMiNGGcMSBSD4c0HHnjAQgCvgALiF76A9SdOnGiGwMNt2rQxYt2xY4dB9ssvv1SdOnUMVRiEe/Py8ux6Nt6tWzfTGHgaQ0OWoIhrMTrG9Rdrv/TSSy0LQezcA7EyToWOcGXp6YZNsCE2CdPiWQaC4EiJGIVJMQjXEM8XXHCBxfStt95qzPz8888LUiXNkhaffPJJ4wTiGG8Cb4z04IMPGskSUmQNiJCwqlKlii0QQ/A7yNm3b59dR7iyAZwEX4FCwg3Nwv2sH5HHfrjP94WDMD6EijTA2ZWUJYbwwoUbiR8MwWReoQHJ2LqA3zEI6AEdiB7SGfcRNv369TMSO+WUU4wjIEy8xXcYCKI9/fTTjVS5l42jSTAkWQdlevXVV5vKxRBTpkzRmDFjjAfgBOblGjZ03333GSdgZFDCuny9LqX56ZIcPiQ0QESl6pO4YMNuOQZkMXxGTgeOoMFJijRFmuQ64Mw1y5cvt1wOHCFG9AC/szGySvPmzQ3qGA2UkeMxOp+zeDxKVuF+EAXa3POMPXLkSDMAhmEdP//8sxkBZJKl4BH4iHFiq2MvqJwU/bszzzyzgpQrQqO4uDjKolzmuh5nEOAIO7N4NsxNwIvFQqxYn3jEspDZxx9/bN+7AGIDXkC5fGYe0iBpkpwPtNEXsb0H5k5PTzfhhNYAOYgvxuNe5kXBslYcBurQGCCO9RLCOCt2L8zPfRiBNYCaShIbsnS97tkDXuCFpYk7YFi7dm3bMBkFInQjOCG5jsAQyG7kNXxABoidmLFBDJ5EmrtwwhCxxoJ/SIexVS+xD9+QHeAI1zcgCK5C16Bxdu3aVVEYevOIazEsmsPDPDbcAyUlJYYIXtyEpeAHBBELxsvkXCbGggsXLjQVh7rDIBAi79EXQJ5cz6SMgVcRZqQ2fscb8AhqlfswtFeiGIyNoANIubA7FSeLdUcR22QFPI3X4RfWduGFFxp6UavM6S+QtHfvXhNkrAn0kDkw5Nlnn22OrQgNOILJGJyN4jH+QW7EoneXMAThwGDUGaQ6qj1Cg3qBxc+cOdMgj2FhfGBKbJNF+BwpDqszlws0RwFzYyDmxKDeKMJA3pMgJEnT6ArGGzx4sGUrZPP3339vzsJ5iDLmwCmsEwlAuPEeZYkDKeMZu1IZ7hYEEdQP1AcQEYMRAuRrdAPeI1QgMPQDG0QDIH7QCzA93jlwIF/RaMQWBPzJICyEzVevUUPxoZDmzZuve+652xYDnEmFt9xyi6nVWrVqVYQTBsHIZB4WjQGQ6pAr2QktglpESHEtiIKokewQPY4jRD1zgBwy17HtgBPWGvCAK0oWRhZhcXgG6YooAuIMRkZBEUKmTMbEpWURheLjVVhcZCirXr26evfpo/wD+Vowf4FCcUEVFhSopDSsWe++ZQa/6847NOutWdq4cYPKu4flRVdRUbHGjR2nB+6/38ZHYOF9kHjuuedaOCCxCQEMhaMIXWQAayMEcRbI4xqyTazErmjVnagMx9JsFon90EMPGWPDymyWicjbWJ0JWCzEmJmZaUUQHFIjrZYCwTgVFhXp7bff0aRJL2jxJ59o86Yt6nvDjapTq5bVK2PHjVGnzldo3br1hqC4uIBKabJG6Y+UN4AwytBhQzV40GDVSkuz0KCSpLhylQk54iRC1yU397Je/mEElwWoWoouLyb/X0MQW0yENoeUEEBAzoszPAzsaJYQl8hXOlJwBl46cPiwCguLFCkrM/U4dsxoRSPS0s8+V+fOnfTt198Yf/S9qa+SEhMUCoGewopwiERIdckqKCwsj+E4KSE+QVlbswzmcJinR76HI+AG3nsmwRCEObzEtZAqv/O99yMq1Rp/1aHC6yg+0IAFsbo3RuGNu+++2wgHrgBuhAAQp6Js0bKlLmzbVgmheCXGJ6gMrklINCJ8//33LZ7ZzNw5cxUKBrVz1069NWuWEXSD+g00ddqL9MzMu4EgZxWcjcQZOtkY/+ADQpasBCHDaa4oqVZRjmye9aFFGAvkEsZkHxDB678iAmlLrmfDDi/QgTokZ6MUKcGBJIOhKIEs8fngo4+ayCk4fETPjXtGE8aPV8ZpGWrfvp1q1kzTLbcOVr36dVUWKVNxcYnVIS+/PF3du/VQWs00vfTyNBNtn3++RFuzNqu0pFRF4bDdizFIhyCSWEfaU5C5nAYJVLCQLxvnH4jFGIQ3mgNEYKTY44tKXWwsBKPC3uR8vIal8SL5m8yAviC/02whHAgFFgFiuBaU9B040FponTpcoUP785RWo4Y++GC26jdooLiEkEoDEZUFpLyDeRY+JeFSVU2trmqp1RWISMFAnIoLC5WTk63e1/bU2p/XKmIV6UorvDB89+7dreoljCFwVCocATJBFk4hLCFXsgybp/QHTaT5ExZdrsX5SZbAWmyOG1FjKDxQAez5Do2A+KGSO+2008ziMDn1AQZoe8ml6tWzpwb07aeEuKAG9L9Jo8c8raSqVVQYLdX+goP6desm5e7LkeIiSk5MUTAar9TEVJ3VvIVSEpJVJTFRB/P2K3PsGC1cME+nNEvX9BkzzftIctIjWQtNQcrG89Q+7IGeA8gBGdQvfA5C0T+0DWk0wyuxJ2KWPmMPSIgfEIEhMACKEWMQd7wnnxMWeAC9T0oiwxBCND+seItIkdIyJSckqDQc1pCHHtRDjz+i5Gqp+n7TWh2KFGt91ialt0jX/kO5CkZDSgokKS/7gOpVr6smdU/SGaekqyA/X2NGjlByYryGjRilktIyQyRNINI0RkdQoUJJlZA3aZX9AHvQScX61VdfGd8RNvCYh0TsYZB1qPz0B0ZlY4gOVB4wxPPU+mh0utIMTPwilmiIwBn0HOhKkaKA4jvvvq/JkyYpLhrVbYNv1eNDH1e1ujX0x75sbd2zU/ujYe3K36tvf/5K+UW5KjpUpPSGp6l183MVXxxS47T6OrtZc9WrVlPDkfKvvqY6DRpo8ZIlNg8yGf0ASqk/OBZAaFGHQPKkdQ9XrifMEYl0xkA8Ie+1SsW5hhddfgJOmkTioh6JN1Sbl7601rEi1iUOgSQLePzxx400Sa8TJz6v5ctXmHDq3vUqndykiXpd21MZrVto2Q/fKD8urH3RIr29YI6C1QPKaNlIoUi81n6zTldd2kVnNmquqtFkJZXEqVX66Vo8b76eGjZMG7Zs0aQpU2xOjO8chvepSkECFTC9C8IV/uAz1kT7kcIRo/A5YYEjvci0Bo0XXX6GSC3gMpqYp7fn5wMOKSpRrMt3hAV52gsjCCsYileD+vW19sefNX5cpopKi3XXow9o5S8/KFS/mmYsfFfVmtRT1ZqJytr0s+o1aqyUKjWVn3tQZXuLdXfvm7Xrp03q1PYypQTj9fSo8pMzHAIBomrpZcQe4HiVyTpIjWQN0ikIRgeR4jEQWYNiDOXsusMMEft8hIcGGYKJQAWE5KTieh2k4BEgSiolN7MAvu9zXR916XGVenTtoZFDR6hzh066edBgHQqElR3O0+/hvZo673Vd1quT6lWvpqItO7V8w1plHd6nI0UlSlOKHurRTw3DSWpeu4nmzp6jP3NydE33HgpEIgZpBB2b8izhBmFDrI1mD4Yg3fOPvbB52gNUrLyH3yqdfWIIDODVHhyBFXmhLkmZFEV4A13hnWcMAWECMXI0GYYF0hxp36mjbrjuenXr3FX9b+inx58cZgSZHwrrSNWo7s18Qofiw2rcpKH6dL1aH327Qj9mbVYwEFL1opCm3D1MJRt2q1nNBlowZ4F27slVrx49dHaLFsYLdKooo/3wh3ROiPI5++BogNYeBqLWgFARWIgr0i29jn/+858VvRJDBB0q3vjDGChJsgZw9yIKAgIlwAnPMyAlLRCERLmXky0OVegH5OzLVZXkFBUdLlJiMFEPDnlY/W8fpDXbflXjNhka/uI4bd7zhxplnKJLrmivr9f/pO/WrFFiNKTmqQ004dYh2vX1L7qoRRulJlfRyDFj9MLzE7UtK8sQQarE4Gwa4iaL8Rmh6l0nbwjRKoTAyWqIRHgCHYEMAADei7H0aVL26KM6ZAjqdzYMwZCnydt0niizyd+0ywgbrsMLEBaxh2cg1+o1a9iECXHxCkTjlJ6RoRbntdRnq1bo5FbNteKX7/TZdyuUULeath/ap+252UpISFKNuCTd1u16XVgnXUc271KbjLMVCsZr9dqftHnjRn2xfLkVa2QMUiUFHiHARinAEEsUZSATQifVggik+M0332yFIp/BGS7MKmWN2H6Et8aoPNks9T5MjGqEqHiPmiRrYEDgifEQWRzRoUJr1kqTIlFl78xWYnyiGjRqqIKysLLz92h7XrbqpjfSt2u/15LVK7Uu+3dTmfVr19N1Xa7WBU3OUN66LLVukqEqwUQdPHxEf+zJVrzidPutt1nvA3gTvhiDOgMiBLHIfCpgNgkfgBCM4OcriDGEnz/wUoks/fkIf6LFT5Po5BD3iCj4gJgkDbmmB3q8ZyIevIDVTYhFIyqLRJS3/4BObtxEQx56WMNGDNeRogIFqyRqfdYG7SvMV8OmjRVNCml/uECHC46ofq16CoUjytmwTY2Ta6hF0wyVhEs0OvMZjRwzSkGFtOP3coND0jSUXVmSDinofO3IbyQ1hiBscJb3LFGazomgqKLockMQCk6YQJ0jP8gGyMMRTI5RqDEIAVr1nGDRuUJ3kEYJISrTcEmpQsHyY7v169apeo3q6jewvxJSklRYFtb+/Dxt3LpJxWUlSq1eTcH4eOXuzlFqQrLOapahhjVqKS4aUFk0oidGDlfmCxMVLSxR9y5dbXMwP1wEMkAoa4TInTzhBQwFIVK2s3E2zaMKECVnIRivUhcbHeHe5QZUJfqB9IRheM+knERBjmPHjrVJ0PK06uAEkOFhA3L25O5VWVlECxbOt1S1bPkyfTh3jho2aqhgKEjfRYmJCco7kKe8vAOKBgIW03Vq11YoGlC0OGzwLQwXa/Adt2lj1lYlBxMULY0Y+zM/RqYEYF7ingyGA+lzkFlYMz1NnEaJgKPZC8UW18M1x4WG6wMMAqSQozRkGRy2xeMgBNnNJMAT/Y6+9+cuiU9aZhDS66++rgkTJyo5JUWlpWFr2WVkNNf9992n9pe30+JFi1RWUqL+AwZo+syZKgoXa8DAgTpSWKCc3bs1+9131Ofa3mp26qkKl4QVSkxQnOIUjAvagyOgADmPl2kFELJsmI2R6glrrsEQcBuPLflhMPdBpiC30pEfoeFZA4v6qTJEiZRlktjnJPkdiNHXjD3bADFkFjhjy6atFk7xifFasfJLIzUaMB3btdesN97UxRe2VZvWrTV5ylS99Nqrytmbq+KSEl3Z5Uo1bVr+aAHF2qmnNNWAm27S1998pc+XfaFHHn3MDEEmo4dJXxTUktbRERSMOBLYE8aEESfjoId0CdfhbN/PCatP7/vD+tzIhhBLvIhBoMbgVHwUYmgHYtLb7eh6vANpNTypoUqOno9Sfg99YqjiExJ0+WWX2VlGy7POVoszz9Sbs2apTFGtWr3a1CCb7N2ntxFY/3799Mv69Vq2dKlBmYJvy5atliWYH4nPmv0hNhALJ7Au+pKkVcIIh6I14AY+j+WFSohwZenZgPyPuqR2ZxCMwkC8ICFIk+/wOG160EG7H2LlXjZEo4QMgujxEyzSGumLMp7rSXEYp2evniZqpk17yRCYnJxkHqMDxat27ToaOXKExowerR1/7jCI79mzx4ontAEKEvKk/gEpaAS+AxnoHtIqoQFB+ikXXS3Q4seRZhBCI/ZhUOCNumTztN1AATzBIj098ZMNEkaEBykKToFLeFEhsiAMxqLQHBAtXqNgYkG8Zr8/W1VSq6pq1VTdcssghUJBMyYL5SfGwqBjxozV6KeftnDA6wg6TtPJXMhnGkN4mlM5uIJGDG08jAFq4QpO0JmfDhz/vItd6YDHGzN8SGiQEbA8BQueZgCyiHOJn4RzDSKK5i6L5/CXCekHcA3PTdx+++1Wr/ACRZAqPEMIPTzkYWvaEnppabUMCZxrtGlznhFyRsZpmvnKK5rw3HN6edpLZlhiHWOSMdARlOC859yFMhxEMi8hhKpk/RSGZEP4gu9x7l8e8PizEKQtPE7Ms3AghIpjMH+6jhjme6wNghAwNEUICZBAaLEprnHNjxE5ncIIdJTQHOGSEiUlJ1k6/OSTxQrFh+wsBf4AlXAU7TbG4XBoy+bN1pInBHgEgHrIyQ+yZn5kP0jCqWQ5UiYhTmkAYnAQiGBfnjksNOhQ+akwxmDTxBQTEKdwAKKJPO/PLGIQQgfIYxT0PYbCK8Qk47BxkMIm8RD30u4jrvmMGoUDoMSkRJ1zTkstWfKpNWdXr15lD5hBdvQe2TShtOb7H+we0jYOIjSc/ZmLeamCEXmslTWwdvbBITV6Bo3BCwORYmNfFUd+fngDbFgssPdTIUQTnsdg/jgyMclTLhAVn6E9aO5SlSLNQQUepXtFS88Pe1kghmBRgbgAJYlat26ljxct0iNDyk/YOeABOd26dTc0PPXUKE2dPMXqBMaEu2jNg14Pa9+U9yFBCzwBp+B5bzzFpszjdESsZYkrhBQ3Eqc8/sOBDBsgNbEwf4idxWB1P+bnfAJPYUg63KRc+AEjkWF4UIyF8xlzjBw1SpMmT1bValU1ZfJkO/pLTa1ivPHKzFeMMF98carGj39W4zMz1aplSyNIiI41UX2idNkwa/FTLqpRkMFTNKyH7wld0MS+6HFC4pUeJkNieysOzwIx2J8swaKp/yEaf7LOn5/AK8Q6MU35C5kCSbQELM7vwBFyQtaCDKDNi834s9SZzz5rsT5ixHDbOGkQIps/f4Gdh2LkGTNmav7cubZR0EWzmPBEeKFraCAxBmcrEC9I5fyWjVKFEl6EOyGG8qXbjgirFBr+nKXDhLiG6T1FMqE/zIE1MQgLAkWIFLrIVJ8IHn/alQPhcgG0xcLGNYrDmHoE3pg+Y4ZKy8qflS5/BeyeNm3O1ezZ71sYUBMUFhYoXBxWSnKy6QHOJZgfQ3NOAWfQmAEpFF9UmBRkzn1cS8iBGlI7goxzWn/uokJHuKqEWEifWAuGRZJ6L9IbNxiG8GFAGBzdDvFQhuMFDAU/EDKgAaPC2IQU6OIniIFLSLPB+JDpAuZNTubRgjITbXzHWIgnOysJl9hzFTA+xR7IA0F5Bw5o5ZdfKqN5c3vUoEpqqj5bssRQRV3kx5M8Y4GRyC7+PHgljjj2EBi2ZkMcrgJToMQLg0BOkCNECXdgCHiAXE6FR8mLmiNl4RUmhSuQuhiWrAJ0OWWHLF3ZIYAQZCCPzXEtYcd4GAG5n7Vtmzp07GCPH6AXvGteEg7rmcxMNW7SRHH8AV5RsVavWmVhA+oowshq7AkDsy9/puu4xwvZqC8KQyCriTu8xnvv62FJChs4AUMglUEGEAOyQJXjeTQAXmNitAZECxTpdaJG0RpwC5vxLALBYWBCA6MCX0/P9EMzx4/Xps2bTQwNH/4kf3ulSBl/I8ZfJJY//4XRwsVFqpJS/sAqe2GtvEAl2gXC5Dr25KrSkHEiRBBf3OCHuoQMRmDhbJIYx6uQEh1jBuYxQeIQoUPq41iOtOun5YQJRoHpiWWMgvdBEyFDYxVDkHkQRbQDUZLMyaHTlqytateuvbZu3WJaJxCIM+TMmDHdMgeOYa5BtwzSaenpRqhUvWQqP6gi3FC/hCvirlI/4kSGoMTGQxAQ54dubX5yygzkKKg4PmOz8AHFD14kGyCzQQRZhI2wACpIeptkDMINImR8PAUa4RjimbimOEPeYyCvbuMT4rV33z4bs2ZamoXfW2++qVEjR2r+woU6vfnpOumkBsZXZ53ZQqNGjbI0TnlAiJE+MT7cQTolXP8rR4AImBhP8N6LMmdfJiM/wxGkWVDhggn48ZnBNBw2CIIEuIKuOMZE86MDKKjwEJtF+BBa/rcgeNcf/KA9ePc996hlq1bq37+f+vS5TudfcL6KCgtNptOw6dixgz2mxGMGiz7+2NbNGkAV4UrhRQuAtRDeGOS46jM2awBreIGKkg4UC/ZYIp5perhcBuaECbD2ZxZBA/UBpEqOd/EFGeJlXmya93iLP0/AYJAYREqdgLdcCQJrwm3Njz/q+huu16+//mbhAecsXbrMOtjjxo01rmrd+lzLLDt37Kj4S0XWzrUYwx9EhZyZ5zhDOET4AuijB4Aq6ZMF+Yv3/sdtEBkWhoy4DyPxD49SDcLSGIJ6hZjGO35U589juKz3OSBXrvGONEjhH2JswvMTLdNwNouzKL/fe2+2MjOf0VdfUR2nG9EyP48pgUSaN7xIz370AGL5HdXsStS4wvsR/kwBkwArcjhkFltxxrIsn5P78ahXgGgEQgYlSnigJCEyWB/EEB4wOS+QwngYyP+hX+AYMhZjelcafhk7bpy2/7HdeGPv3n0644zTK5xEdQmxU31ixCaNGptzULSEI5yEAzGC/ylTLEdYewFl6fBlgS6x/TEBL7n5nc34U7NsGtUHwdEvRAMwjj9/gOBhMrwCLIl5yKpcKZZ3vFgAUp3PmYdwBD3+7APjskGQtur71QZx5sdBbBCxxUEwGeDQ4cPacPTJ2jq1ahuBgyDWTLOGFyqY9EvbADTibIjUag5v1fnC/ImSY/NsrKjCumyCSTzOXJL7owN87mNynZfwTqpsgM/gCgzBiwX534xCcqyF0OK6g4d54j7l6B/QHLQT7t05OSo++mwl1yLudmfvVtnRfilGxlGMgePYuFeipFVeZD24sOIvgWNTJN5hI67VfUOedz22XXbHlrZ+n4eRjxF7vuoZxQUVm/C/2gGAYbfZAAAAyElEQVSReJwQAAk0UlC4hBspd+OmTQrGxVmrn82QmpH8PI5Yr1597d6dbccIKM79+/Msa3B+QmahAAuHiw0Zubl7zAA8yILzKgRVBSP+j944QtxAeJmNEia8hyT9qRt/Btw7ZRjJH5rnei/+XGbjbf/sSMERpVRJFT8xmHW5+Quko89WHDlSoGrVqqqouNieA+Uac7ALqv/R/o8b1kPJkXPsBW6oY1HnFa+HbOw4xyK11E73y/8HBL+vQjxROR/9TzwwAsduXPN/Zw7Vc89oulQAAAAASUVORK5CYII="/>
        <xdr:cNvSpPr>
          <a:spLocks noChangeAspect="1" noChangeArrowheads="1"/>
        </xdr:cNvSpPr>
      </xdr:nvSpPr>
      <xdr:spPr>
        <a:xfrm>
          <a:off x="3190875" y="50158650"/>
          <a:ext cx="628650" cy="628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628650</xdr:colOff>
      <xdr:row>27</xdr:row>
      <xdr:rowOff>628650</xdr:rowOff>
    </xdr:to>
    <xdr:sp>
      <xdr:nvSpPr>
        <xdr:cNvPr id="1026" name="AutoShape 2" descr="data:image/png;base64,iVBORw0KGgoAAAANSUhEUgAAAEIAAABCCAYAAADjVADoAAAAAXNSR0IArs4c6QAAHc9JREFUeF7tm3d0VGW0xfdMKimUUKRJEVBEFOxdUbEjSAcVUAR7VxSUasECVhRUMCLFQhFRERUFRGwgoDRpoYZAIIQ00mfmrd8nZ9bNJPD8+603a2XNJHPvV87ZZ599znfjC/37ks/nUzAYdO/82Mu+490+8533eruW+6Oiotx1do33fu6p6nf7m81r94cXcYwPkeNFjuO9LXJN9p3N6QsGg2FDeBdvn3n3Lt7+HggE3Ka9BistLVVcXJy7nh+/3++My7t3DPubvUcaPtIJkQYyA9gctkmvoyJtZ9ewFtuTd4/OEF7vmle9BrBBy8vL3eYjjeBduG0+bGkP0rz3/W+bqApxVQEj0oje9VeFCP5W1TXOEJETeAePHCxyA5GI8XrPPFcVIiwEveiJNKjXcxgxOjo6vBxDk11zvLCo6hrv/Q4ZLi6Owp/3nTt36tdff3UcYN71GoO/gQxu69ixo0444QR3Lb8z+Lx583TyySerZcuW+vLLL9W6dWu1b9/eDbFr1y798ssv4ettDu4tKSnRpZdeqmbNmoVRl5+fr2+++Ubt2rVTmzZt3Bh//fWXduzYoc6dO4f5iHH279+vH374oUK4etftddCFF16o5s2bV+Q8M4QZ45NPPtHtt9/uNmWvY8XkwoULddVVV7nLuKa4uNhtfMCAAbr33nvdpp588kk9++yzbtKvv/5a3bp1q4RwC4MZM2aoZ8+ebjPwzZYtW3T55ZdryJAhGjp0qAvJ5557Th999JE2btyo+Pj48Fg//vijrr/++kprrsoY06ZNU9++fSusI4wIryHYyPTp09WiRYuw9ywkWPSBAwd08803O483aNBAt9xyi0aOHKlOnTrp1FNPDRuiSZMmeuqpp9xGBg0apPXr12vz5s0O4ldffbVefPFFZzzGhGTfeecdZWdn67PPPnNoLCgoUFpamkPZt99+6wwJcg4ePKgzzjhDn3/+uZ555hn3vmfPHnXp0sVdU7t2bYdaL1/xGcP279/f7a13794VsmOVhuDi33//XXXq1NFvv/3mFs5ARUVFuvjii93nVq1auQXWrVtX559/vu677z5dccUVblEYg+/nzJmjG264wU3KglevXq3ly5crJibGQXvmzJn6+eefnafx/J133uk8zXWEZ15enq688kpnGDaI8du2bevGZ03vvfeeQx5rPXTokEPbpk2bHPpYN/OAbH5YI0YmLEBUnz59wkiuwBGGk48//thZjYXs3r27wg0s+NNPP9UFF1zgNjp//nzVqlXL/c7C8CobYaJ3333X8Q0wN+gTShggISHBvU+aNEk33nij+37BggVuU//884/+/PNPh7KtW7fq+++/d9ezKXjnrrvu0uOPP+7GnTJliu6//3636cOHD+umm25y9/A793tTJcY88cQTnSMtNLxJoQIiMIYZAitv377dDejN03x/0UUXuUWBCGDI77GxsW5ioM9EEydOdKSGgYxvIL6uXbs6mKenp+ull17SG2+84Tb1wAMPONSAjMaNGzvyIyzuvvtuPfzww84AwP+DDz5wxlmyZImbBySycbxNaHAPTmTd3hSMA5s2berWyh7gIuO2MCK8QgS4whEMxsTA2m4g7iBT4EVm+OKLL5whgB2ZASYGCRAX34EsS5Ms4KeffnKLhSvgmbfeesvxBC845pJLLnG8ZC+4AKMRDmeddZYzKJ5lHEKALMF8r7/+ujM6Y+OIP/74wyHZ0Mj+WPdJJ52k8847z4WkkXI4IZSXl4cMQiyaG/r16+fiDmhjCG+OhtnZFAsGzjVr1nSh8fbbb+uOO+5wTI7BsrKyXNZg7OTkZLdovNWjRw+tXbvWGZKNAXle3DN48GAXepZW4QLC6c0339Rrr70WLgHq1asXJl0jcRBy3XXXuXCGh8wQhDMvxmXNOHHq1KkOMZUQwcXmOQxhZJmSkuJgx2awruV6PltoQKhmCGLcBBLeJGtAcBgTIi0sLHQ6Av0Bg7M5xmasESNGaOXKlVq1apWeeOIJ93PZZZc5soQ3uN7SuJHt4sWLXaZ59dVXtW3bNocI3tnPsmXLnJEZn9/hBtaEE+Ew1mQAcAYxZWnEgcfREUASEWOyGiMYD+zbt88NCPwxFp+BOfHKd5AbabFRo0YufT7//PMu5uELEEQ8f/fddxo2bJgzzimnnOJinnTJhoEtm4MvSM9khNzcXBfjXM9niO/9998Pc0ROTo4jSwzNPegQNmrGY7OED7qHPR5TRxghGiK81jIIeYskDPTVV1+5rIEh8AwGBM4gCqOwWDQEogpE4PlZs2Y5PiHuiW88DsIWLVqke+65Rxs2bHCoANp4F6+PGzfOoQfyJmUCbTiCd7IGYYy3QYSXFyIrXfYBOkxHVECEV2JjPdicxVhxxebxJIPyDjKMjZG+1apVc16AXNesWeNYHiRhBOBJeOAhNgxZYWjIjFSL0fg7G4YMSanoEjZIOPAZbhk/frxefvllhyq4B9RgxMzMTMc3zA36IGHbrLeWMUeyB/aFE1hThfQZWYabwuQm4MYiTz/9dBcWDMIiyNl89hYuLBaEwNrcS4hwDRxCOIAIMszYsWPdYrkG72A4tAeLGjNmjCM0iAwjMe/kyZPdPaAiIyNDNWrUcKGBeOJ+fkAdmyPEqEXKysrCm/SimD2gSL2FoxkjXIZXEN5HIYRgAuZ4Glgz6G233ebg7TWYDUbGwBCpqamOF1gkYQFPdOjQQevWratQ6NicJoUNhfwd+W61w6hRoxwi9u7dKzKGd27uJX1jZNZLCuc6c1Q4Pfp8OvPMMx16IFEzRvj7yH6EXYAHsDzwZGCgTtzfeuutDvKIH7yFDKYgIu6A/MCBA51XiOEXXnjBESNVJBuArIhxMgS/Gy9hMBaHAUESJEqlyn2EHvPBG4QCnASpDh8+3HETXEJKZJ1z5851SAKF1DaWOs1wlAiEPkR5zjnnVMwa6Ahrr9mNQIuSGJZGvZEegSxpB2OsWLHC1QMsAmOh9B599FEneUEFyKlevbrbOGIHIiULoSMQawgiJLrNi1fhDNDHuBiU9GZlta0LXUNs4xjuR+/AFaRG5kNsnX322e53eMbbgIHb4BP2grLs1atXZY7whgVF02OPPeZI6dprr3VhgCdgZqQushirI4xADR5iQaQ1Uha6Y8bMmZrw1luqX7++BvTvr0GDB6tuvXoKHBVahBeb8pIX84AmeAaYW4oE7ggqJDtkyYZZG4IMATdhwgQXGnAXqRxUQNB8th4JhoaLkPgoWowEsr2vSrWGpU8WxUaAJp8hSKxPhQj0WBikhmZAQ/DOxCDjtzUrtGzRj0qMjpc/JkaB2GjdOXCQ8rNz9MXs2Zo06V1lHsyUPyZat/YboPr16qlmrRqaNmO61m1YR3NDvkDA/f3BBx/Uwu+/06+//KaM9L2OZ4hzdApymZSJoUifZLVHHnnEGQsUzZ4924UuBgMtZDdqFcL4uP0ILGQS22oNtAG1A1BkAuIT70OQ/A68WQTIAN6Hsg8p5AspVB6QL+TT1A+n6p2JE7Xw+++1ecsW9e3VUzWTq6vcF1Rhaanmzf2C5K5ePXqquKRY5cGARH81GFKUfPLLp4TkRCUkJmrNmr/04YcfOkFEeOIkXggudA2hQMeMF5/JLKRhtAgchCxAhlNrgGhv87lKRAB1IE7RRSzhbTiDahNYU2MQc7wDQaAJREEOKSzrwMFwChs+bJhGjh6tgIL6+psF6tr5Zq1b+5dWbVinAf37yReKkp9jBBqG/ND2k/5tqoSC7m+jR43Wk0OfUkzsv/0F64EayTI/8c93hAjEjmEwBAqWv1sY8g4ps8dKtYY3ViASqz6BGs0VbiYHW7ve8jeDJSUluZDBWJAsr/LScudJfzCk2OgoFcZJUdF+bVzzt76a9bn+WLtaf/+zwSnR22/pp+igT9NnztRNnTurdkptffT+FAV8UqlfCvl96nhlR3W47FKFgkGnR8gSbI7shCKlrwGBYiDUJ+KKNeJ5sg1SnJoH7uHzcZWlGcMMAWMjaAgBBoXp4QS+p+tEjGIEk7SIGio8GL9Rg0YKBUPKOnxIr014Uy+9/LxanNRSvbp0VVK1BA28e7CyMw9p7uzZunPQnSoLBZU6fZq6du+u+ifU1+R331dhcbHmfzVf+/ftU1F+gUMg6CO1whtHjhxxIYIII83aUQFZh/AwNUwaBs0QJCRKRrGiy9SnQ4addBlMjCPgBFKh6XUmJv1hZapCChxKbwgLT6D6yC4oPJ/Pr7zcXF15dUdlZB9UvRo1tWD+l6pTp66iY2IUVVyu7WnbVVJcrISEeBWHylVaUqaEuHiXsn2J1RQIBlyI5eXk6K1Jb2tq6lTnfdZl1SebAlVWlxAOyHtr0bFRawJjNCQ+aKoSEd7qE7jhcWLdukqEBKoQIkSQ0KAFYjAyxMPENFSsze4Q4vc5tmacskBAzzz2pIYOG6pEUt/BLO1eu1H1G9RXw8YNtXf3TjVq3kwKSPvS9yo9Y69andFWNVNSdKSgQAeyDurxEUM1//P52r1zlyNGeIB1kkIp6Sm8mA+usNY+JT2oYP1oh9GjR7t1IwGefvpph5IKtUYgEHCNGfM81mIDpvpABXBDYnMj4QFjUx/QdkM5Qqz0Iog/p+L8IUdy0UEpTn6NGDlGQ4Y+pfy8POXsz9SR/DzVSUiUPxRQMFSmWF+0qterq1WbNqpFmzbK2pupRg0aKjGlpp5/fZxGPDtKCvqUsWevQyHeRbmSCtE8OI3ijSYO60ZLoBP4THMIIrUM460zjll9sgmEDJuDXOgd0hdAv+NpLIxEpQuEF5DWKDngijRG8BAyB7L2K8DBctCnh+64R6Off04x0VFau+pPtW/TWgczM5SSXaRfZ85W1uYtqhYVq/gWTXTBbT20tbRArU5po21pO3T6uedo3KS3NXzUCPlCfu3PyHCbRrHSzaIoJCQhdFI6Yg/RRFqHG0ADzkMVw2EQKnrCMkgFQWXVp3VyjECoJSBEymPLt2QF+IEMQScZKDIJChTUgJKlS5eoqKRQ5YGgYqNj1en6m9S3d2+tX79W9WrXVNaO7ap+IEdLp0xTk8REKVCi6KKAfPGJ2lZUoM5DH5G/ZRP5YuO1J32f0nbs1OMjn1Hatm1K37PHiTmMzkESBApJ0vfEgVTApPHTTjvNhStGI5xJ83TGMRbrJ1Qgzkrp09prXqiwaSpArybnOhiXvgHXAj8UJxkFRQmRIsVrn1BXUT6/khISHVmVBwJau2a1zm7bRv7Dh7V4zHjlb9umJo3qKzM7S4nRcaoVn6xdmVmKadlM144dqsNl5dqTvl/t2p2pUS+9oDcnTHD9BgzBnKAQQ7BZ60LxjtMQS5A+RgLBGIasAREbWVY61zjWITAbwJLdu3evQCpwhSlKWvCkWGp84ApMKb9z8gqUlJykbxd8qdR3Jqo0JkrXXHqF6sVVU8HuXVo+/EUlxgR0YtOmKinyKbZWvMry8pW3N0v5ZUFdNG6Yqrdoob3ZOVq8fJl27d6pTp27atTo0a4Yu+aaa1y9g4cN5pbmyRhwF6kcI6ErKL8RUYQ6JHnMcw0jStIPECNN8lq6dKkrmZkUw3B4wuBkENIkhqBLZc0OQqlVq5MVFR2t1q1O1osvPKd58+aoUdOm6nhpB7Vq1kzFB/bph+4PqFpsQHWaNlRBbqECvnLJ71N5XrHyC8t1w2dvK7pRQ23atkO//fq7NqVtVs9efZyGoEbAEIQGsDc02B4wBKKLM1LWCo8QOtxndRNk6z2mCOsIr2wFUhAhoWGws8MemqpMSO2PhkdZAlOO7TAixsJot/W9TXfdNVjtz2yn+x64V8NHjtLGlWt0aosWSoj1a9H9wxVIT1et6olSbJQUDCjk8+tgdq6qNW6iqyaMUWHQr01b0nRG+/YaPX6s3nztDa1fu871MUihSHnW6D3jtJiH1OExviNr4FDaB2QVnEV4Y5hKrTrviRBsy8ZBAnDH+xANECNMUHVslkIGA9Af4ByBtIsa5XB3167d2rVjh66+9hqt3bhObduernNOaas6ydWVkBAj7dyjOaNfUqukGiotL1Y0LfeoaO3Iz1XvYUMUaNNSBQXFOpydp1PatdWK9Wu0ddNm/bjoB6dq0S/wFwKLTdkLA3ByRjsPZNDVwlFUrDgNjgEpRpaVDOFtZ5E6qfeJM2r3hg0bujIX1UimoPlCWCCsKMrQ9TRd6DKzMD7Pnf+Fpn04ValTpmjmrE/VoF59Deo3QBtXr1HrVi1UGF2qhLT9+mnKdAXy8pzoiktJ0VV33KrSpvUlf7y2bN2utu3a6UhpsdKz9ruibPCgQS5tUguRoTgCQLvgPDwNUdIkAgWsi6KLzbOmhx56yGUb+i0QLtVypfTptYwd+XER2QFPQzaoOKpPO+whbPAMi4GdETqIKl5lvpCyDxxUk4aNNWTYU3pu5LMqKi1RyZEjys3IUGLdGqKAToqL1eH8HMXKr6SaKcotKlZpeVDl+/KV0PgExdWurlfGv6JRY0ZKIZ8yM/a7RjBlP+vBIHS/SOP0Va3ewACsm3eMEPmsh3FElYLKW3TRMiMnU0cgmOhHkIbgD6CFdoBHOCyBMwgXCJOMAk/06dtXXTp31pLFS7Ri5Uo1bdpMffr0VlJCgnL2ZSpt0yY1an6iUuqkqOxIkfw+v6Li4pSbk6ed23epdes2Sm5QR7mF+Rr3yjiNGztWIZ9Pe492sTEE6RND0CA699xzncS3spxwRf8QphRgiYmJbt0UhDidrFHppCvyXMOKLqyG1Yk7NohWQG3SWueAhu40cCMWiT9jb8KmW5cu6tajh9qcdppSU6dq1tw5mp6aqhpJyYqK8iumLKhNaVtVWFyklOQa4uGlgoIjio+LV/OTmiuQEOMyQnFpie6+5x7t275LoSi/Fn73rSNIYh5vg1iEH8RH9xxD4BhgD5nSnsORZBg2TuiyJ4wCmitwhPfRIVBhjwVgRSQqhoAMyRKQJWxM1qCDRacYA5GiiE+up9iZN2eOQ8+GDf+osKREGYcO6MFBd+vmTp3UqdvN+mT6TNWtlaIbO3XSjE8/UV52jhNfRYVHVC05Qd3791W8P1oxsbEq8/kVH4pSSEFVr1nD6RRag3AZ83HAzPzW4MUx8BfdcvgE/mD9oIfPNGrYA/cetzEDR9DjY2DEEsrSiIiYQtej2ZmEggxCpTFinWgMljpjqj6YMEl7dmeoPBR0Zfbk995TclKiunbvqsmTpyilRop69+mj91In65+/1uqjT2fouhuu02XnX6gHBg7WzLmzlFtYqHvvfUjLlyzTL8uXyeeXc4z1QOxsEw5A44BiEAFycSjvZDyQAb+hIygYvYc+4UThVZYMgiID6kzC0ywMDryo5ekoI6s5/GUwOs40S5CtLBBvANEPP5qqd9+ZqIz0DCeUyoIBRbkD2X+7cXSa6Fm4tB0KavWfq9Thqis1Zcpk9ejaTTFR0erRq6e2pqVpyZKlenXceNcxDwTK3YNpFHt2gGObAvb29A0GwKHeVh1zIf4wjImvKtOnlafWlqcHASHRLIU0qUBJPRApZTdaA2VJquX5Jpq6vFB16Hh6m8hZXiya2GahSF1OuRkbiFMX8B16gIxg3XCQiMK1Q2A0AdxAOoc/cA5wh7MwBiSNZkAj0LABEYQP+oe98D3rYA4QTPe7QofK25ghHMjPwJ8ihbREGuJGCAg0gBbijEyBYeAS+AK00C5no6RRsgooYgwMwOIhLTYIo1MIcS0GAH30OSzUSMWgDpSRsUADP8xJpcu9/GBsriVzUP9AiJAkCAXJvDAE87Fx9sBemLPSgyJ25GdwoanBQxrIUyaFdOgzYE1SEQzNIpG6WBTPQozU+0zO3zn7wNMsgMWTYRiPGEXM0FXiPjYAx/CCgHnRfWKTzMU1OAS1iF4gLWJkDMtmQR4GwgB0n+idEA7MS0OZNIvoozSgt8nauNceHaqECIsVIMaCrUttD4Jxxkho0NQAERDO33//7QzBO6nIHighn2MYdAhhhrdhaBNgGJry2U6hkMyMQ0PFnspDkwBtEMXGgDyIsrNTUEAP1bIaNQTFIl5GWKEqGR/EgHBKAQyIuGIcwt3a+WGyjHwEGY8ARwaifqcFBskAW+BOe4wOFYewWJfXK6+84mDMhmh4MBmZBTmOd2iSkHnYIA+DYChIlr/bk7vMSSom/ZLnCU8OajGonUuQOimgIGnQZ49CgzgMw6E0J+fUGnyHpIbA6VGCLFp2rJGGLxxT6dEh7xE5WQNLcgOCBRWGIYg1e9kxPp5AvVmVCiHBA/bEDEZhETROvXOQlvmhTiBMQCBSnZCCdxgP5BDXFeqBo/9HAtyt+rTnv2wNrNvSKmOBVu+JFuN511IlIrjAmJaB8RohQeFiZbm19OwhMIoxIInCQ8hEGgJv8YPuoBiC/RmPMECqA100AIUd7/AIYQE3oUmYlxIaKINA4p1wQiESYryAOnxiVTSPEeAAruEHBOIM/s4eScE48JiI4CJqCjs+M7UIrL0PZtkTdmh8vAOHQHwsFk8Bd8iS/iFqFIJFjmNUQorNYXDiGdIDwhiLeSBNy0z0QQkVEEa2weCMA3L4gTMwFjUERIqBGY+sZo8XwheEDN025iPtE1aMV6n69P7BTsPt2QWTofasAVDEKPYwGVmAydk0ihQPoC1IVfYIsve4wFWnZWUuBHiaFm6ACwzatOkJRXsuEo4i/q0Bg2d5AgenwVdoGdI3hqV1wP3oHIxvCpQ5yRQgEo1h/wVQCRHhOPH5wsoSqwJdLmbhZhiYGiKE6EijGAKtQH7GEBiB6zlwgWMgRxbO3+yRHQQOREwPAwFlZw4Yg+tI16Q65qSOgCQZH0HFcxQ4i+wEGYMQEEGGQdSxHrxPSoXAQQT6xtr5rJk9oH8qICKy6PI+eUtuxtpGNngFizIQMIe9De6wMJvjXANFyOErxkTu8kP3ClVHGFG9wj9sAoMyDwa3RxGIda5jsShL0jYboGiCYDEK2YS0COzJWjRm7Rks5uZJHVr3nMShNVChhD1GMc103H4EhuAmKjZutGeWuZmwALJIbkgRQ8AHLJxNAVWgCfQIFWKY+4A27A00GR9D8B0GJfMQGlzHvIQMLzxP1kHUccgLWuAjUASxeh8o9W7InpMg3TMX92MgxmZOCNOu/0/PR+AdbiSVes8OYHQzBBCktmATHL2ZIZCwdI4JAYzEqTkLwiC00iBSEMGiGYPvuZ6yHjLDiBiLsDEPYhz4Ag0DBxByjAnP2It1cFwJX/AZAxMqhAgOA2E4j6dqWNt/Cg3iDkMYu1pqwsr2bwqoQYoclB/NXnK/K8NTU50o4h7CAegjkEiPEBrXwAHwCYtioRiYchmlalkLvuCsxBQum6P/QHahgYwwwmiQMvzDmBR0rJu0blmPTITE5h2lirj6z/+4gtWZAPY1AYIHvaFhZEmcG8wIDfI6huA+0iJMz/d4H0PY44cggNDA+0AZ+GIEa7thMFBgkhzDcrZBOrWHyahgqXIhRbgEwsTr1kogHEnBIIe5UL2EbpUnXeZtoMJGWRCGAFaEiD0ySFxCllxP+44JgR+ERrzjQapQNoJQ4kXGQNywAZ5hIkZ5kJTagDAAokhvRA6wJnTYPEghZPiMwoSEiW0yB2UAGQmEMQbfsx4cgvgiC0GUcBrhxYEQfQj0Cn8jtOGfSv0I0wi8W2FF+Y3VrQ/ozcn2ADh9CGLPOMT+yw9YmvQFETRS8D7xbcWZFV2My6IwFAZDV/BiHaRExrcH25mHLAGR0odgfk7AcRapnjIA9JG9EFzMgYKlmuUFR4EyVCghW0lHeC1jWcNa4FZXeLUGE/CCI6gVrHFrhiCuTYixQQoh76R85xVoKEg2bGeZjAenkJpBjP2nIEbDkBiatAjMGQf08jdImNCE3+idMA4Plpmkh39AQ5WPF1pjxngAq5p28La0rCVmlSDvGIFnMe1lapMQARFcQ1cbpWjGiyx4+J0jPHQGL7vOHj+gdIZD2LihDIMTgmwUYxAa8AiVKSEECaMxMBzkSiiaOCOcIVQMdExlaV70LsiMYd/ZQivkHs8/0nvvtcaHjWEHMHavhZR3bEOXGcxbVXo/871dY+Pa2hjD/mYOtOtt/EiEVvl0vi3cawTboBFrZP3g/T7y/shxvEY83nfeMSM/e7WDhbZ3Xq9TI51W1e+VHjj9Lzf9X7zm/w1x1Kv/AxdMIIWiGHNaAAAAAElFTkSuQmCC"/>
        <xdr:cNvSpPr>
          <a:spLocks noChangeAspect="1" noChangeArrowheads="1"/>
        </xdr:cNvSpPr>
      </xdr:nvSpPr>
      <xdr:spPr>
        <a:xfrm>
          <a:off x="3190875" y="50158650"/>
          <a:ext cx="628650" cy="628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1057275</xdr:colOff>
      <xdr:row>28</xdr:row>
      <xdr:rowOff>209550</xdr:rowOff>
    </xdr:to>
    <xdr:sp>
      <xdr:nvSpPr>
        <xdr:cNvPr id="1027" name="AutoShape 3" descr="data:image/png;base64,iVBORw0KGgoAAAANSUhEUgAAAG8AAABvCAYAAADixZ5gAAAAAXNSR0IArs4c6QAAIABJREFUeF7t3QeUZVWVPvBd9Sp0brrpJooICCg4OmaQKI5ZBxRzDkRzHnVUzNkZE4KCmCMiCphzdgygoqCoZGhi03SsXP/1O91f/+/UNG0jzprlWt61ar1X7917wg7f/vY+597XNz09PV3/OP4uJdD3D+X9XeqtDfofyvv71d0/lPd3rLt/KO8fyvt7lsDf8dhvMuaNjY1Vr9ervr6+mpiYaK+IaX9//yan6zt/znMMDAy06xza8d3k5GT7fGpqqn3u+8HBwY19aDv9OMc1Q0NDNT4+3j735xx/aVs7GZfPXecv49a3fvWTzzPOjMt1zkkf+b47J/LQhvNcZ0zDw8Plc6/Gk88zd69pd1NCy1wb+dggN2PRdndsxuH/mcdNKs9g/vznP9d//dd/1ezZszcKa1PK0zjBZNAEbtDONblFixbVAx7wgHbOz372s9ZulGbQmbTX+973vm2M1113XTu3K/S5c+fWQQcdVPPmzduoJP1897vfbeff6la3qn322add881vfrOuvvrq2m677eo+97lPG89Pf/rTuvzyy2vBggVtPBFYXiMc/xOg8UeRa9asqa9+9asb5xTBP/jBDy7jMndz9fqNb3yjli9fvtEYbsq5Z/YbQ/RKVuay8847t8s3JffNKu9zn/tcPe1pT2sToExKWbdu3f+0gA1eEaXFy2LJe+65Z1PErFmz6hnPeEadfPLJbWIE2hXYjjvuWN/5znfq1re+dZ122ml1zDHH1KpVq9opc+bMqX/6p3+qT33qU21CSU8vu+yyevjDH15nn312/eu//msZs3YZwU9+8pO6xz3uUT/84Q/bZw972MPqK1/5St3xjnds/TCCWHQMkAKM0/i8j+f//ve/b0Zw/fXXN09L/+eff/5GAUfpe+21VzPQeE+QZksQmpLiBB/96EfrsY997EYU8Xn32CxsnnHGGfWoRz2qNaZRg9nUQLruHwth/atXr26T3G233cokvT/yyCPrYx/72EarDBQ6nzC/9a1v1S677FKf//zn69hjj21CDyTd/va3r9NPP7122GGHjV4xMjJS+++/f/32t7+tww47rD70oQ+1cR5yyCFNofvuu299/etfb3N+6lOfWp/97Gfrn//5n+vb3/52MwhHFLZ27dqNc4zhBRko4/73v39dc801bR6uMTaebDyBU+cbP6/nvVDL65Z4XyA/hvHJT36yDj300GZAvpvpfZv1PAJ8zGMe0yzx+c9/fnPjm7Iig08n8ah3vOMdzfp33XXXOvfccxuc8WSDcjiPAA2QhQWaQODuu+9eBx54YJv4u971rqaIvffeu77whS/UtttuuxFqCetHP/pR81AC5mUmD15vc5vbtLHf7773rYnJyfrVr35VF110US1evLgpnFEGAcDcW9/61rr00kuLQeS7Zz3rWW0cxqZt559yyil11llnNQVefPHFDa6jbIbGyC655JK6853vXMcdd9xfVJ5rozjzfNvb3tYM9iMf+Ug98pGPbHLbFN+4SeURGuh6ylOe0i489dRTGxSBjE0daXx0dLSdY0Diyte+9rUGdwbFI5785Cc35RGOc72+4hWvaJMESfe6172aNYO497///U1Az3zmM5sn8hjjEMdMKId2/E+ghx9++MbYCh67gT6Bn6ASBrzq49prr219/uY3v9nYLsWDeOhDHkEgwv23f/u39v8FF1xQ22+//cZ+eMftbne7+tOf/tTm/+Uvf3kjxM6UW1chxsSYoYT+tKPvRz/60RtJ3P+IzTdVHjMp8eMJT3hCE8xnPvOZeshDHtIs8LzzztvoOQnqCbZbb711gw3XON9gxDJeYbCvec1rGpnowtKTnvSkevrTn96UxyNY7b3vfe/693//9zYhcY7nsug3vvGNtXTp0o2ESJu//vWvmyH88pe/bMol6Oc85zm10047NSi+053utJH1hdEGQRgKb1u5cmV9+MMfrquuumpj2xRvDMZCUVHga1/72nr961/fjASMG4953/a2t21yEePNl/K+9KUvNUO58MILG+QmhiYehlFTOBRyPrTj/eb9iEc8YiPLnqn8v0hYZioP9CAdy5Yt+28WEQpvoieccEKb7IMe9KDG0CiThRqwWID0dGk9GGPlYiTPI0zXiyWU/PKXv7yRBe8xV4dYknj4wAc+sAnrgAMOaMp1gDtjvcMd7tAEkpiR16Qtb37zm+t973tf64tCCD6KJVhjmz9/fhtvGDQDfMMb3tCUQmFeQf9//Md/bFJ5YimZIUlQiWLIImkMz33Pe95Td7vb3ZoxPP7xj//fUd7Pf/7z5tasyGRMNFTfyCnszDPPbJOI8rAvngOenB/ojQK98pwVK1Y0K8cgneczgvvABz7Q4JCQKDXMkBHw8P3226/Bnf6ghXPEmz/84Q9197vfvaUSDu1RevK3IMGb3vSmhg7iqbEypJCGKCykzCslU2CgX9vCywc/+MH/oTywaS6U673xJmcMoWGQiBTDFR44zP+K5yEgj3vc41qMIIwE/MCnuMHdwQPY5HngiyCdi8FihuCMdyQmeUUaPv3pT9eVV17ZYMZEKBr8EGqgxsT+5V/+pUEswZx44oltPLxM//rm/drxPoJP0WGrrbZqrNcBAinPGAnwrne960ZUCIOM14Vtv+51r2sKTA6ofYQL7G4KNsmJwZNFyFwKBuYHdvXN0MRtbf2vKE++ZiAEE4bJkuJFhGcgDtaGsMjbpAosFdv8+Mc/3mAK1KWiwNozoRtvvLFZKagxiXhB9xWUIjpd4pO45LyQC4k5thhG5xWRwVD1zYMoT+4YASbZzjXmkiJE11u7lR8GjR3OVJ55QAxyAd+OLuJoD1tltNj8F7/4xeYct1h52Cb85eoaf+hDH9oqLgIqOg/LE4DjebwN/JgYJRtM2KZznvjEJ7a2BHgeGKITQSWXAb3Pfe5zm3erYAjmKTXxAIrF+Lw3lpCJtLdw4cLWNnIFTkOQKEHe+YlPfKLB4/HHH99YLdgUs3zn87STsKAfaGG+PM9fjM25WPRJJ53035QnL6Q8cyAzc+om7jEyfct9wT9kusWeR1DJ87g2KORJLJlSwJRzujVB7ylY3DFI7w1envfHP/6xeRBWyfMSl0IgEocCUeIf4sJweJhYGJhyjXRBoKcUbBXMdpmkOMlobrjhhubhUYIxitdvectb2mfGqG15IiVeccUVGz091yTxfuc731lLlixp3oroxGCMi7coEGhfPiqfvN/97tcUxvOwRtWd5HOBYEapTWweYemyTSkVWcfwmmV0js1WWChPVUKHvMVgfvGLXzTvYe1c2xESYeAU7DqHup8Bz1QeK3MYOKs0ueQ8sUZtec/a5TuSVeeF8CArPIQRqaYwjozFtbxfrIxxxUhcR7AHH3xwY7dSAQUIqYIKDYbqCCTyNP3uscce9eMf/7h4NK8TK2Nw5o9khLBgoPrgeTxJ30p4QkhgPuxcXwwxsEl2vJhs/2rlGRgPEaN0qFGDkXwavHwInDkvlJ2HKkc9+9nPboph1SxppvJAVhgjqxJv1CDlkIHfMDHfS9IpyDWpNxIOSEwOKgXhUVin81R3eADBSTPSH4t3zj3vec/2HSWAX0YgzZDSGAOl8UY1TfFdVcf34jdjEh9DaLTNoFOzRa7ISQoTz3Mt1EosTqynPG2/+MUvbmkKwiIxv0XKIyRWAw50xAoUfsMuuwXdZP5dSDBIg8ewNuV58VZtv+xlL6tXvepVTTGOLLEEIZKTxSN4HJIBvhyScwk8iOY9xpEiudyPxRuvvgjld7/7XVMoz4vyEuOS9phT8jOxPywxsK59qOFILKc8fRsLGIdUlJElNXPu5pupm2onJMZYk6T/1Z6nE4PWEA8TDwTSWFuWTLp4nO+So1E8wnJTsJlylZj2ghe8oCmtu7QSaAk8EVTKWq55+9vf3oSHAatQQAceIJejGAdmec4552zMSY2XN/E84331q1/djCcwHJj1ao5QRHU/8VabST26ZE1sApuQQF1WlUjYEP+d32WY/k+89NpdQuOpf1PlEaj8B0NMbOoqKh6SSTmHwr///e83KFMgBiM+B8NiHqiQi/EiDFYsFU9ULlDnH/zgBw36TPpFL3pRy4GQiVe+8pWNhIBniqEoFJ3w5Wo8igBf8pKXtDioHipWMSg1ScVlBIGAfKbooO4q9xP/GJrxOFc7+tEG0iM9kYuKSZQVAgZykSYFa5+pKCm7aRMZEg7IMIYRb9W/86M8/QlH4m43VQgR+29sZXO7x1KYNqiQhyin20iXaOTzWGk6RYVZu8GpRIh5BC1u6Uc8EEclq5QmBrJY63kOFi3gq2HKl8QggqZIUEvA0o4u05UzMQixVE4X0gBaxSRKZDhgE/NkTEiORN+rVAScKQBIl8RCJEds5a0839h5PEWJUzwUMvhMlSgQnPx0pvDJJ+HH+OIQCU1IjMpSPHeLlacxMY8FgyCrz1kk1KFgzupTZcl3USYIxOBYFcs1EJ+pqlAMGk9IvrcUQxgESKgUKzUhQH0QoFhGQZQHknwnD8RGVVoYgvKS63ghlsyDIIbYYcz6oEgpBjg3doYh1xOnfI80KKY/73nPa+jBA8E/z2PI+nYeOHU9T6c8/YnbyW/F4ewW6K5szFQATyYX81QmI9cwXX0zyNRAt3gxtlu3TJBObZElGHi3BhivDFuM9yUNSKzoxsgQCFCZ1QLKA5vYHEU7R7yVgoATAqSoLAmZqPdZFurmXiatf8IZHx+rU0/9XBMGwiLmuYbHv/SlL23rcpQEQjNG1+sbxMZ7Erv0Y/4hMl67Y+ound2U53XDTWqoIX1db0v6tMWe1yUJXYHPzMky6G5Cm2uzkSYJ6ZjCcKdSYjAEyMIwR/mOIrIYSXlgU1sqF8gSGAQjYl9iSCi3MbLebNPwHlv0fSyW96sApWBt7NYRKU+b2U6RKg8FUB5I7IaHzCcVli7zjqJSTiOvtNcVfpehp718lvPCTBMjt1h5Mylt8rlsCPK95Qt5HHjBFsFRVqB19N73vrdBl9xIXMngErgzKR7F4rOMBD5UHBSPfQbawCaiggS5Tv2TcSBR+rZE1d3xljqn+AP6GQlvQ3L0pxTlegVmORbSIQ/ThzwQmfK9VMP4M3/5K6MgBwYSuM9ckovySsYGURCXmYfz5M2MUcHDkhD4jYyEnBe+8IUtJIRlbzFsJqkN6QhkdisWIRrWvMQvSbElnCg+yyBgUMyYaVnd/5PLhRzxEntYWKWYZ5KB5Fiq/03SloesgHdrh77HUsW5pCXmoUjuc+dikJTb3aWWvhlIYLK7FBVPMFbkidE6wh4jI+RIZSgxLOEnbYmRiJc2sFdGxcjiyYgdNMhqyBZ7nhMDAYQc94+QDUj9EOTxPPtM7nKXu7TOTcZEpAVWzbE7BIGAIqQIRdvqmAK3VAEx8pnzwZl2tA3uArPgDDzyEgGegMJmkZ5AFk/kaRZbE5tc61ztOQ8xQXx8n9UEhQXeyMMcvuNl5pUVFJ8Zr3OzLSPeKSYnVbKiz6DJLyHHjgHXCxUMB2pQnrQl8ExOlpjM7WbXNmd6XpTZTRcoihLlJGDNWh9vk9x3SY62sl3O5ybhCKFQLRF7pApiHuanzW7Qd53+sj5HsQynG4sIQEkvfbBwsI2FgjHXJzYnXmVeqWH6nOApKR7jWvmfBBoTdk42BenffPwfw8ZY5bVkglkHzp2HMatUgWlzBo1yO7VRMKtPh7HLhynvr4p5XayNVaXEE5ZnwLyG0kCXYnBWs8OgMsGZsJE2pQpyJ5ZtS548r5uWJI5G6f7HErHUQFXyOGlBKjPZ16IuGoieWYILBKdiNDOZDvpYKpKDMrAovMtAGVsMy7nil/IYTkAOQS7GhACJcyo7clU5IeX5LvBrvGCTQcbgthg2TVzhl7XpPKlDvCE7vzSoo9T6bPahSAdBgihJ+tFHH92EyjNYZWi1gYlJ4BX5ICCTdx0jQBCsx8kLoygCl1KoA4IzhIYAVDPE3mx1MAafg3efYbC2YzASeVnKW15VQcQ6Qg9bNkZz0be4rsCg76RIZPLud7+7MVUEyLm+hxzGL+FXItN+PDOJOSMSqyX+wgaCph3FACGDMZEfRd9s5ZmAyZikjpJ3hFCsz53W30NA6JRs30g8xqu4YkmIJ8mtXHPEEUdsXHEO5AUWUmGxyk5xCIv2swXOed3g738TxwgJSwJv91hidGJF4EylhAIJVcmMQmPpSAOYM84oj9CVvGKMBJ+YnXySopCxLMYStOUjUOhccTNG53pFg+w46yo0yKCQLa8U03leynibSvT/4qZb+VUy/GBxlxnqVK2QlSjIEogA7WCpdkAL6JgXYahMUIwDudAWyDHJRYsXNdjcc8896rTPf75e8MIXlNtW3vXud9Wh/3pYjY9N1I03rqya9mlfTU6MVE1P1kMe+pA69zfn1v3uf/8666wzq6+vv5Wx+qqvegO92mrhVk0hRxx1ZJ1x5pl1h733rm98/evV6++rsdGxuv765bVu3UgdeeRR9ec/X1RT01Vuhenvn663vOXNbTmKMaL8Xnkp5UEfnsW7CRmxMh/7axiBcxNmGJn5kxEoJbOw8sCvV8auWEAeWVW42TGPt4GgKC9MKdbcTVANMIxLzDMJA7Esoh0xEWyaGPpNsAI/2EsSjhFuvXTr+trXv1p73X6vWrl6ZS27aln19/fVtttuV/Pmzq/zfnt+Pfc5z6/LL7uyBvoHqqZHa3Cory7884U1Ojpehx9+WH36s5+tqYmpVolBAORJJ59yStV01Z8vubjGxyeawm+3+21rcny8/vPt76gPf/gjtc2229fLXv6K2nXXPWqc9hCkkVV1/Pve2yAaGii9gU8r5iFLknjfKdMJD+SSlfuQLPLBaBmmsEJ5mGpiZLzfK5lbGblFe1hSmM56Xqh24DO5B+EHQsAAZmdwLIcHOl+Mky6YBGs1UX8w3mSzMr1460X145/8qHbddbfW5lC7ocMtW9M1sm60/viHC+phhz2sRtaNNIPgVaHxjIvhgHrjOOCAA+vnP/9Fyz3VGScnp6o33Kt1I5M1a7BXPXeqTU3Wa179qnrjm97UUOD0L36xdtn1tk1Ba0fGqiYn6phjjm7xyEoBqFVAQK6QLIeVi9w74f8Ql5CLsHOQTC4K5paueF4SenHde+f+zfawgDee1y3vJIXQESuC+Q6Eg0CRC5hOuT5DACTSlnW6pSMQpCDsMwMm9KXbLq0f/Oj7dZudb1OXX3ZF/eTHP12fXPcPNPhcccP1dfbZv6yanqqzz/ll/ea3v6+h4bl1yL3vXYsWL66999qrXvTiF5bnWxz3quPqkksurV123bVe8+pX1sRk1Xe/96O64oora/HireoB9/+X5oHHveoV9ba3v7V23GnH+uyptt/ds8Ym3d7Vq9HV6+qZz3hGi6PiNjIlvqvKSG8YmJwO6sSYyYVyzNk1dq4xUKxRPLNFQm7JeMVeRp0lIXIUXrKSfot2TFOChkLxE1RDVlBdSgGFqQt6xf54naqImBeSkz0v2uEdKff4X4BevHRxfes736xdb7NbffH0M+pFL3hxrVq1piluzqzh2mP3XeujH/9w7bCDLQmvqze8+Z01MDCnvvPd7zZG6Oj199fwrF6tXj3SvE0/w8Pr72t4ylOOqi984Yzaa+/b13e/882anpqod7zjrXXcq19VO+18qzrt9NPqjne6U/MA8Do1NlXPPHa98sA8+ESqlMSsNQoJQkC8iJLMg3fZPKX8xSihQmSRNMZ4pAnkl/qw8xjyLYZNDcHf3PRAYanrUYIJ2vuhQsDjnAeeBHAW43uQK+l2XVa2KVVVJKmCSYQALN12SX31G19pyjv9NMp7SdVk1drVa5qX/NMd96pPfOojtd32S+ptb39zvfkt767ewOz6wfd/UHve7nZNcYND629H02aDrJqqSTutBwfrqU95en3ta9+o291uz/rud79Ts2cP1ytf+e/1vhOObx716c98uvbae++m6Jakj07Ws5+1nmDxmO9973tNUSCT55GRdEqsowAe5IBGQoXUhTJ4qDot2DSm7MOhOMUGsiBTyncOhn+LYx73z75Nm4AsbBoUQgIWMCduD9ooSdUA/qPuDoukYkk3JTDJsNfUKvWjKjM0e7Du8y+H1NDgrNp91z3rTnf455ocm6wPnnxy/eSn4s3C2nf/e9ScebPr9384r84553c1NDjU7l5iIHe/+93qec97bmv/la98RSNMk5Oq+n3V19/fxr/dttvW4sVb18H3vncT2u9++7s6++xzauvFi2ufffatrZcsbQXqE5TUpqdbDio2i3lZhbcoLB8jbEtMiVnmbH4UreS1zTbbNAVSFuKk9CeFoHzGrLaJyFAUT0Z0fI9o+UxOjMXe7PIYq9rUXUKqALzMhFIENuhuPEuQRntzm3ICeJhV4IOHMAYkYGJqovoH+mugf7AefujD65STT6m+yWr53qmfO60mpydrqm+6ttp6cc2dP69mDw3W1IYtgm7pfshDHlxvfNMbq9frr8c//nFNCN7PmTO7Vq1eXSe87z11wIEHCJk1a3h2TUxOVX+feNpfkxOTNdAbrLGR0Trji19s7HjFmpU1ODTYPEx5LDHPvLN+2M2/stEISbLsxBOT98qDySLoJNQojalvZjGXZ2chgBHkzizt3Ow8b1PKU/mG1fIWcJCUgcK69UKdEUBiUVd5gY5Ap0Dub2h4qEbd193r1T53v0c91r1pU3314Y98rM7+1a+rb2C49j/4kDri6GNr6XZLaxqD7Fv/kIPxibGWt7UAWVPNckH06Oi69RPvs3lppIbagwVc02tKrOn+mj00yzNNasDt2f1V3/3Gt5sxjUyN1iWXXdr24UAZ1RRsk0clNSKPlPlSU5WwQyhQbG3SgeRQngoPqFQeE2IwZLLEEziEvsRLshV+utsgwjk2Mtmbe38eiwOPqWJoKHfEzvQqm1lB0KaOrLeZsMmqvExLvvv6aqC/r77+tS/XW978xurv669/f8VxdcBB96nJvlk13ZtTp57+pbrm+pXV1xS3fmfW9PRkzZ07p9aN2ILvCRNo+7r26vNGxWv9hp/pqelmKGKhOLntksV1yEEH1DaLFtZgr2pk7epafv11NT41US9+yUs23mMgJIBA8wJ3jMJKihjOUwgcN8i6HKi0r8Xn2DVjSt7rfEtdCA2DsLwmVgo/dhC4Rj6pMB1vnCnHm31/nga6qwKptqSkRCnwXBzAPAXszR0q+AK3da11I+M1PDSrVU5O+9yn6znPPrampibr5FM+Wg98yOE12TdUb3jrSfXWtx1fS3bYtdaMjFZfb/2jL+SDCMjExHhNTk3UvHlza3Jy/edr161tSgKL0xtuMaPsqokaHKgaWbOijnn6k+qVL3tuzR6Q/o3XyJrV1esN1lFHHb1xg605QReeYwHY2HkWT3EkpXKOg2eBy5keQz5SBfkt2MQLlMLUOUGlyhQl+8w2+axi3GLPS3wzUFYiBnbhkmcKzF5BVxTdVSBFg0xCN0iUut08WTxIbjxenz/tU/WMZx7ZPOrEkz5Uhx3+hLr2hsl62jEvqd/9YVmtGx2otZN9NTx3fiMl6x9jMlXVx7ukCAO1bmRNe/X90NBw1dRATYx7P9iqJ4ODU9WnStM/Vnvf7tb1wff/R33yIx+oXW69fR320AfV9FhfHX3UMU2g5pEVCGHDco7PQGmeEOF/8+ZlvJEXUlISd/MGpbyJjDzyw84A7fLK3G+owEFRINN65Eyl/UXYJFTVbWxHvVKdzQ7ouLDv0WXbG7LikEXQbAhidRSTxJ5XGmBgNmt82Xk8MCAf85Ccqk998hN1zNFH1ECvv046+SP1gIccXtetrjr6ha+t3160vFaM9Wqof6AGxDI3efapgE1XX69qanqiegMMYbzlcv4G2/+za2J8sgb6pqs3PV7DfePVN7G6hnvjtfeeO9e73vGGeuB9D6q9b797nXzSiTXcG66jjz5m4+6zkDKeR4HZhLU+L1x/z3qXSduFllUF8qJUKybiO68lV5+Lc9IqFRyKBbVkST5dAjOTtGz2RhNJevAXPqvat4pHr9cGSnG2ESQVsFSS1WfvJbdw3wAMlmXmrlATzu293X0vFHvd9cvrhz/4YR11xJHV6+urD5x0St3/IQ+uy5dP17EvfVOde+mKWtU3t4amp6ofNIpmlNdXjY0O9DwtiQeOV5+/mqz+Pg8RGKzB3nD1pidqet2qGq6xWjx3oLZfMr92WDK/Xv/ql9dd7nyHOvCAfev4976rRkfG6uUve3mDzbBj46c8Mc8cU3xOzCOLbGVQLUHaKCLLatIVK+R5/IfrbSfEqKUlymjIS+SV4vXM/Su8b7MxTy6nYQ0owMpzlMRsM7cmhkHZtNolKt2VavTaICSxDIEAwA2l+jzW6npCASUgatttt69VK1fV1Vdf1Rjgkm22q4VbL65Lrxuvf3vje+v3y1bX9aNub24zaDlcX39v/WtNldR8GpROj9dATTdGKsmfmJgsZwzUZM3un6pFcwZr4exezRmYrJ13XFrPecbT6wH3O6QuvvCC2nWXnWtw0BLWka1e2xjthq3pxiiWGzPvIgvzE7cJmVIZquUfpbAm6A1s3AoEmbk2dWHs1XYJ+SG52POTkllyvG6u/BdhM9v2IlhuLW+zZgdClYtye2/yukBGyEs+R7Nt+nG4Pw8s+C4r7WDWZJdsvXX98Ic/ql122bUpwlbBWUpb0301Nt1XV94wWi9/83vqoutG6vrRXk0NYZ/SgPVLRFYOUP6exaCpyerVZA20zyY3KHO0anKshnv9tf3ihbX1/Nk1NbaqFsweqNkD0/W85xxdBx+wb1144QXVNz1Vw7Pm1gknnNjy2sQ7c4M4Ugnjl1gzUt6UW6UDr8KMKlUIB5lK8K1zqkrF0Hkh1mlzcvJCkBn5bFTWhueT/UXlaVjdzr4UDaKybuhghTqS58gD5SJypPOWAAAgAElEQVQ64ZUSTwOxqhyI1JHPbAPUjk1JWJT38F2Sbu1LxWLhgoX1xte/vnbc6da1dJtt6q53vUv1T0/Vz3/x87p82TW1z73vX8e9/X115arJWjs9q9b2DdQoX/L8sj4rBb2WI06PT1a/h9xNTdaUh955Llpf1ezeSM0b7quhXq9mD/ZqzmB/TY2uqf6p0dp+6aJ6xjFPq+c+59j69Tm/qIsu/HNV32A981nPbnPOwQPFJmPmYQrxSmY2ItkumFyPAm2DyH3oiAnluQ7DzH2J5BzlubnSpio3xggp/s8DerJ7r0v8bhI2k+ErkqZmpyN5DeFrNBUWeR9mJKezuSbLMmGmoc4mxDp9jx6DZP0wjLYfZWKyUfrq79WjHvOYOvHEE6qmJuroo4+sn//y7PrBz8+pD332zFq2crxuGK0ame7V6HRfjY+Nt0Ky/E1eaDV1QO43Nd2UN2t4Vi2cP7/m1Y01u3+ixkdGa3J8tIZ6fVXj2OZ0LZgzXEc+7Um1cOGc+vJZZ9RTn/aUWr3Wvfb//5FdKdATvt1l5CJVSLXJXAJzXi3KqlWCSMQP1IY5xqu0odidmyt5qv0siJ3ymHQrDyW62XkeuAysYUdiHuXB+eygQpUFWsqzZUBMS91Sh4Ec1iMw21pgI6sqhO8IAwQPeraZtZveQD36MY+tE99/YvX3TdeRRzytzv7VOfXjn/+yPveVb9eaqaG6fq2tdNNtdd26nvgHavv7pQjrauXq1TU6JuebqsGhodpxxx1qaM011RtbUxOj4zVu9/as4Vq3enVb35s3e7ie8qTH1bw5w/Wls86oo446olauGVlPhjbsFgurtqqgLmmOIDMbfv2f4oN5g8fsRyFHiolnJg56JQsytRqBoasnd1fSE366S3ObJSxcXNlGrAIP2XWlcCpmecWkrPeBS0pTS/TKipxPKeqBklvwSNmSToPUttVoApHkqkqAOuxyfKrq0Y97fL3/A+8vFa+LL/xT3bjyhrr1bretl73mTXXjWNWcRdvWraywD89quZQ0YaqmW2F53fhoTYuZE5N1xVVX18TUVC3ZZknNXnNd9Y2sqdHmeZ4fM7C+ptnfV/Pnzq4nP+HxNTG+rnnl+eefV/2Dw/Xa172+5WM8DPRbAacwtJ9cFKyNH+Jkn2mUyDCt2TnAJW/yirDYM5OD99n3kj0vQoiD55FXlLbFSXqXdISuEnS2rslN8jgNsMm9KU+tjudxdfEAG0t6YUDuO1AOo/ysQGefB5LB+yam+urwRz+m3n/SSTU8NFADkHBqvJavuLFeetzra9nyVbXshlW1aGi4pkdHqjfYq7lzZ9dWixbVPvvtWwNDQzV7wfzqDQ3Vny6+pKb7e211fFGtrcVzhuvqq66r0TGpg/W3kRobGa+tF29Vj37UI2rO8FD1+qVDfbVmZKyOPfYZLVWQnylKSKaNN+yT0Hkez8r9eV0P8T7yY9BqoVYiUhtOfTfFjLBS1+ETEI0RzPS6zXqegCp42iQKLhPfUF14D+d5HRh0rkoD77FZR/KuM2UvgToPWzUJ1JmiWatansFSYtsyPjHeWOHcBYtq3/0PrJe87OU1a3ioLvzTH2r59dfWbrfdvV708lfVldetqGtuWF3bb7ukxtaurvGx0bZctGD+vNpvv31r1uxZLVYtXrqkrr1+RfX1BhoF32nxUCMp5//+j20d8IYVq2p49ry2xcLS0sMOfWhd8PvzanRkbQ0O9Np1WKRiMmijIB7HC40Xmpg/dMJIrW+aj5UD32XeZAEdIBS5aZPBCze5j08lhWEoWGuPo2D18bxNVVlukrAQtDU2XpLVg1gRT8p9497LU2C1AXRdPFvesjM6FuQasEEg2mEMLV+cHK+J0ZEaGJ5Ta0bGa2j2rFqzem0dc9TT6/zfnVvf/Na36z/e/b66/Orr6rqV62p47lD19aZrdO2amhhZV9OT4/XA+963lm69dVsq2mabbeuaa20tt89mog7e7w61auX19dvf/aGqf1Z94lOnVvUP1nbb7tjSlBe+8AV17wP3r4sxzZqu4VnDDSmEAoaphIeB20EgX83qiNd4kLqlrQ82IPssW+hDZjBIxIUReByIWJ+H6JAfiOYUIJbn/VXb3XVGedk9FsYY5WTDjP8NRGBGZrpbG8Koci5XD2OjPFBEoZJbAumfmigEcKpvoMra2uT65P2opz+1fnX2L1ra8q7jT6zlq9bWuomqVZMjVcP9NbJmVc3q76vB6ena7x53q4Vz5tVQX6/mz5lbvz//gpozZ14jNPe45+41XeP1m3PPr7kLl9THPv6ZWjviHoWJuvVOO9cb3viGus/BB9aFf/pjSx3nzJ5VJ5x4QtsKYmHXIrNwoTSWhDylvyCT+ZkXJp35JsGmZGxdiiW9gFAKHVGepB47zROQ/uo7YwmehcRtwZ1V4e4uMnvp1el8JrcDE1bPBW6TwcokpYqxoCKr6CbFQu1vcQj61v2uve6qet3rX12XX3pF1XSvJsana2hwuAltt9vetvY76MA6/qQP1EobWXv9NTh/uC5fdkVNeMbnQK/VLHfcZmntcqtb1eL58+qaZVfWeeeeW3vsvnsNDg7VPve8R4txl112ZVX/UJ32+TNqZHSiEZvttt++Xv2a19S5v/113bjihhoAm1NTdbe73q1ViLKtQXzjIcactABEYpbuJ/SZooSwkPiVpJ0nUhDlSZVsodAuhUMu7VCqdT9s045q+XSY+xYTFgFUoJZzKFthPghIKi8aiuVkTydFICxKRQaaJyAJ6gaajTaBkO6gtLF8xXW1/4H3qj/+/qLGAGsSC1xQ7//ASXXo4YfXjWtX1Yc/9fEat9g6MVq94eH66c9+VrfaYcfqm5qoNStvrL323KMWzZtbgzVdN1x3bV1/7dW15+67t2oNprh61eq66KLLat68hXX98pU1JU+cmq499tyzHvO4xzXOan1N9yo1ExseFG5HNqEiGrlhJWkQ5Yh5qRzlUR5klDkm5KhQMXgGHdIjDvI2ybk+lN+yZT8yC+nZ4iS9e2+2eiYykjhGibwJfe4+k0Th1VqX85AY1Qj7XAzIYA00Tz7nnWBR7EMobly5op7y1CfXNVddUxNjE9YXanh4Vr3yVcfVAx/8oFqxdlV99gun1UTfZPUN9uqPf7q0ev2eEzZda1etqssuvqh23GG7WnbZZTW2dk1ts2Tr2u02O9eyK6+sP11wQa1Zc11tv/02rew1OgouJ2uvve9UE1PTtd8BB9RBB9+7JfbWCC+97JKaBbo3PEUXO86TKAjQnI0ZqfOeYSs0UKT3efRWSmAJF+4gUuTnEEgLWWjDo7F4oTU97eQJ9mH92Vq4RcqLkpRpdMyTuHU20mZVgBV2b9/KPQau94gNlqTjPHxAhQUcx/tMXFFWDOnv9WrN2jXV6+vfsMVh/e86gLB1Y+tq9dja+uDHPlRXXruspvqn6/vf+0kdcsh9a9ulS2vX29ymPvfZz9ZVy5bV4gULaquFC2rxVlvVvfa5Z33nW9+q8887ry6+6Lw65JCDav/9D6o1a8fq/PMvqD322Kuxzp1vs0s96MEPrTlz59ZXv/bVetYzn1XrVq+pObNnt3ljmGq7YMyRHWC5744MzJlC86Bx53XvbMp2CXkv47cRSXVJQdqdseJhVljIrLvDbmZ1ZbOpgoEYIMWFLRrgTPaU7+LWNtpaOjJowZfytGFCklrlttwMEhKUisXY2Hirhih3DXl4dys2T1niq7HJ0Vq1bmW998T31iVXXlILFi+sNatX1eJFFj5X1m677tY2D1HeyLp1tWTx4kbNt1mytFatXNm2D46tW1V3uuMd29b2a6+5oa69/oZatGhJXXXVdTV37oI66qhjas7ceXXmWWfVkUccWaPrRhprJWyFeNvVs0cz8+5W/80nt75FfpTJUKPEyJBiFLcxTvEvz/rseliXJHZz5Shys6lCWBLv0rit3dIC5RuDsttJBUWH9hqCP4EXvdWxOIB5ReGsSjyUO8J8a2IUq/C7frugeqQyF52ptkDEqZq0ebM3XStWLa/TzzytblxzY01Mj1evf7Tmzum1nWEDPfcu+NWVqZqazK+n9GrlCo8TGW77VWqsamJsqi0fjY5MtF3UoLPXG67587eqF7zwxe1aKYmbTkbXravDH354q/aj7uRhhdwCq/FSAO/BnMFd7rblRXK4lMKikBh42LdivrBClogh1p6tFmQuDiJyWa3Z4sXYLB7m/gJ0WYVcwOU5Wc9DdVmjVEHZCySqCsRSvOau1FiMQWBw6HduOly/RGQhtb/WrfW0dr8QMlpz2uahiZrum6zR8XV11lfPqP/6xU9rwaL5NTW5uubM7m87zubOmdcqHYu2WlTjExMtrxsYHKjVq9a0MliLU9PDNTVusXSsJiana2TUrWsDdflly+rQQx9eT3zikxuB+dznPl/POPaZzetOPumkVlSQTFtYzk2RGDVBm4f0wY0t1jzNFxu19Y/skkpEYWGeCUXx3Gy6DclJeUxB+6aOzT6an/YlpQ5JdO5yEXC5OquTZAq+mBYrERds0KUUXgomtGPSBobx+QwM8dxYZYObgcFaduVV69f6PMaRL/b6auFWC9rWhjnzZtXV1y2rX//m7Lr08kvb5qG2pXrDb28uWrS4li+/oVm87X0TU3Yxr++/3e7Fqzes+ylaU+q6daO144471T777Ffz5i5oO9h+9rNf1POf/4Lm/S9+8YvaVg4ERDXFPFRSzFE/CIj7FSjPfYQOclCfNM/cI0/B2UWQe9u7659YbHc13ndSMU7T4tuMtbzNxjwdiV+SZwLnwp6gEMEjIJSnus4CBXQMyeq78o7zMFSPz2C1rqdQnqpSYeJynqQeXm9csaKOOfqYuuKKyxt89tzfNjTUtqQfcOD+NTE1VmNjI21/CqVOT4HZ9T88FYumHm1bYWhMrabX71sZGKjhoao1q1duqA6tv5lE8r5q5eo65ZQP1cMe9sjadZfb1sjIaF1y8aW1es3KVqgAbRJpW/5ApXKePzBIeeanmEHY+vSZJN3c//M//7OdR07YuzQCC88T4ymFYslZGS7zMN4UppOSzPTAm/Q8GK8zkKEjnmVlmFKDy4KtlQNKye7g7ICiDMxTHGCFFGVgUgtWmmJ0d2/GihuW1732dZPGZS0uSajnzV9QJ590cj3ikYc3Ra9cdWONjo7UCSccX5/5zOdr3vyt2phsm5BjPtNTk/qqldwuvuTi2ulWO9Xb3vrWDQ/X4YkUNlVj46NtJ/UnP/mpdrfSkiVL6zOfPrXudrd7tNh744qVNWv2YB199FENTYSG3KsQL2Akclir6bbriXWM1koCfmA8cjrjplzb+snBZwrlDEGqgMzxsPU7vNenTw61Teukjpu1h4W1KEfJPwxSBQUE8EIeKLhSjljXwGvDjzpRUCiu81BreC5eGoDannYYBDjqlpWuWnZ5HXzQAXX5FR5OukPd85771tDwrLb9bt973bOuu3Z5u0HEFvRPfOLj9YUvfLGm+/rrAfe/f4PuBQsX1J3bVoJeE8QNNyxvNUv3MGCwd7v7vrXjjreqiYmxGhrutZjmTtozzzyjQO5d7nz3Vg+dgsS2IE6P1vved3xrC7Jku7uCg6UdY8eoGaxlIkozRx4qh0Nssm2Q0SpYW3glg/yOUbiFtVCKRH6s3FAg5eVpEDPJyhalCqwmd7kk5knO3XsWBpYaZqhtymC5rTkTZwQmZkKUKqhnf7/BXXP1lXXgQfvVxRddUg8//JH1zne+t4aHZ9fsWXMa5mOpj3nMY+v65dfXyLq1jcRM12T7sQlx5ktfOquOePrT28bas77kHvm71Dln/7IOO/TQmpqeqg9/+NRW9REiwe/wkL2joHi0kZ2jjjq2fnX2r9r+UbdGT/W5dXn93lOsGTsUxyXRQob5gFQsWxEZe86aHCNmnNnDog1ysSSEmecHpSiRQyA7YJYzyIV5owXaPDrrZikvnmSAklRuLwZim4RvEllZTumHgJGDPL3OIGx/y12lvndPuuuxNMoLC2MgPOXAAw9osHnYoYfVe48/vhnOgvkLGqPM0ssNy5c3gWKi+Idtgu5j15c8khF5j+Jn/cz5p5/+hTr4YI/1WF9btVV+/W6AqVqxwoLyYe3BBNm+2FYWhodbSECwtAnu3NGT25qVtLIHRWXJHKUTZKIiRRn6xrjNJY+W5FnyUJ7KkLsPCL/FT3fPhhevOlXjZEXSAVaGMcnpDC7VGIpQJaAgE6ZsFk35IMeElMpMFmxafWZRKSFhtorflAqG9BUyQijIEC9LrpUn72oHjCMOvtePpwmBITlU95YzhqREZ0mH8Vnukdrkx6cs5WSLnz7tFgD/+tSmthmedsxRHKRsoQBs+kwRX8lLnOTpEModQVZdQKKcjueRLeOJ8vTzN/ktoVQLUreUcHsAALzmznkYnOoIpSWg2jElMGfXtFfMywPcKAo8qMDkRk2vyW3yK16UEKNJu4mjBK4/Amr7Xjb8PFkqHiksqLFSBO9LDEnaImaJ4dqSAoE7ws7dvdnarm3jNXePdGQElOiGUuyQbBii9IHHeyiCa4QUyunmtfiBGMgA8gSkyI0jdH/R5Bb/EFSqCQKoyeS38HiO4CvwYlcmJ23ILctwWwLLQv2BB8FbjqRNEyc43zm6WyycZ08kdspaCSUxMcl8rqG8LMGkjaCF/wmXkngDJac/18vZjIPHQJR4gjimOKxvKADqKISHY4+WaHzOYP1RFCM2bjvF3GdIDnYQyP3IJXt35IYMytyEE0aQBxH9zZVnAlZ1WRRIIgAWQ0AC7Po7c6YbbseCCMiWbYOLR/guPyNqMva9sELfd5NU3gdm3NYkvqDTeaBbCrpRgFdW3/Xa9RWa9VvvjE0MAVMeBUn4zk985RnKdM5liFIFMCgvdWMk6GIcjMDTk5AGUK5Oa3XBHMCuQ1GZMYjzKU5r2+fd2qS5kKcjTxNM0v43h02CyNMgJN8S0PysS5LGeEM3Rgjq3VhmAiaSHdMYaH780HVZKslPzlA+QRL+UUcd1RSRfrI8kv6NMfli6oj5394ZMdNG4TyRIbEVhOcJSIrD1iXBH6FjrQwnPwZCeYmJarCgPY/zZ4BYqBjaXT3gXeJi8jPjFCq0m22UgdT/FcJCUHIZaQGrAjEtl1qwoFVLQErqctlvAT6wKcTGZJxnVTnLRiydgHiDdlg377Mry59iNQLgmlBvsINUSIZZrGIBixXcwRgUALXIScpIxo4gETZ6r2isH7GL17F0hkGQvEHf5mi8lCj++N649Q16c/dqVrjBpHEIJ5hrVs15HwNNKkVGeQBDeEB4RKsE9fU1UiUZR9LITuGfwu1Gy/ublSqweIcOdK4qgl0iLPZWdH9qE5Qk2LvGtSZBUQiMArRiLYX6nABAo8qEI8+YpgieBz4J1dZ4g86Tbm2pyM6z/JAGbxJLxCTt+5+QVIcoF1lRUCYkSqGMVISS6qQk5X/jcx6WmXW5FOezqp3rE7P0SSHZqBUGHZKl/fxsq88Ye27fSpyOrCmPETEMcjZe76HfzGOz292dzOJYhkyfQFg82AssmJBzMClxgRXmJglCADlghPK6OaA4SHkmrO4n2MuhwC5LV9ezSEsQvjMhTM04kCiEAf1mXGBRPhfFeeV5xqqwIGbxYCxYuS5FBKlH27DrvoYNdwERbiCbkBO3ArnpQxt5Lmc8KwoIhEfY5KFNaQMj+v912PVnhN26Lj/soW+L2Twve2W2WHm0DaPdnwci5Ws6RQIoRaE2yTm4pCTxJSzTgHIOSLJUxDrFDASIEEBUSA9IZASgNMspYXxIjJiRvaQ8AdOVsiQV0V932SV9G68bQMzHar3cM4/fZxjKf2CXIqIgioEmCJH6bavKKHK3e8r+/5MHtYnEkI1rI+QYR4icV2hi3InTQbTUibN4q2iPHBqbQog2vb9ZtU3CoCT4nfKXBiThrMhgKMMgDB6cgagQhlhoSkshLIGexKdM2iuBSdLBbCwUQ80vJqfq45XQc2NnYCoEId7if6QFeSFoHsiIVInEQtcprEsRXNMVkD70jbCYW3ZJOy9K1n5uNInh8DJek9w1ca1bsXJd8tUQttR4IRi49Hn3BpO03/W+zcKmJBcbE4tcrCoCZuRIPjMhyjFYjA2cGXT2u2Q/BoLgewfvBHGUL78Kvc9iJEunPAxOQdj38jlGw2ORD2RHeco4kuybLCiWSOsXaki8KSpPkPXjhspZkEQ7DnEZVIUQRMjm4I/XSpdArBQCzMdAfW9dD2oII2qZ5qGN3J+RH1Lk8eZEhlAqS2GZv22QjJexyYkZm/KaOcVjt3glPRCRBDhxYSZexxIoLXlL95pASQYr5yIwkJnfvNMmQcTD/S+u+tWS/E6CdlRLXAtOrJMpBuT+dteAN8TAe0JgfJQuLXCYvNgngRYPA7W+6xYLohwKsPCcTbeIT7Y3BDkCkaoi2GFgLmlQ2s3PjiJ8SormEC+GXOSSB4QnZ4V85pQNXjMXZDe7ku7k1N8SWDe1oykKDV0OLCQxzi9kiVmSVYGY8hSBA1WBhQycN6S67jNtycEoD9OVJPPmsDeex6KlEiYrdiRNwFxjfDwDgQLP3vvLXVDOycp+vEcFKdsgsmNa+2HjgVDEwtZ4/yc0BPq9bkp52vAdj2MgjA3DjfGI6QhaIHWLlWcAUgNFZoIJK0sy+t+wd8MSfeIXYSj/hD5L0uE42ENCQJABq8Kn2qA9UGzAEl95G6WbiJwLa5Rca0fOl/vljQ0hMjFsWPziHRgqT2HN+nEeCKQA70F3qiL50cUsKCtOMA6GoQKj6OAaSCEE8HjIEAXqm+flh6B4EW8Ho9kpPlN5wgbSBcq1bb7ay5ZCn/HkLMZuymn+4tMgUPRYQrzvf1DWzv6KeGH3GspTZwyEUnJuNOnCJWHK8+SAuZ4link8TvyyLUFdtUuf4zHinDjKUiX7IJM1g9BAcR5KE5KTa+P5PFE7vJ4BU17oeryXgSBLlJ1Vb3ExPzuaGy7FrPxO7EzlmYP8Ng9kCGrFW42PMeQB4SE+W0xYWKDknLDlaZhVCtAzFZiJhekJzJZnFJd5EvpvAM5jYdILwTiHz3keIiL4xwJ5H0UgMfq3azmPx0+MVSHxnmcI/NoHoaoc6o5ZEJVPKpznPonEJwaUParGwVt5hPfqnrnxQ+7o8D3i43uQnG16wgFkQjgYp754MJlsyvPs5/EntjJMRCxxMEtLctibDZsEkJ/aBoPSA9WSuG8Xf5MDhTnpzPWh5pTH86I8AgCfua89Co/VdfO17g/+dn9dsrsEhASIY7lPQvtiHqWCSa+OJOIMyTVBkpCOvIbcmKs0BXRZErIawugYEBbOCJTgxG4pVbb+QQ3zd725mQ9jUoDoEhbGxIvz/GqELE+cT+KeuvHNShVcvKmn/pkgK9VJaHNYYpeBmQCmBDYoj3DjdQK+NT41zAwyyqDAEIIQlZTHtB9YjiKcozympqqUlAfeSJ7ld6yfdyRP059lH1CaclpyPPPhBVlLZLTYpnhm/GAQkvCm3EjZ3T0mvkXYM3eWMwDK42GQINsppEaQhHNY0SDXGHlSrS4b3iLYvCnlSbaxPDlU1/rDMFm69SwTl3BawM2vVHaFb+UaDBogq5QWZAscqOM59ruAafCr3zz7xcQVrv3pRx9iIwHlF03ETtfyGAbkPaFTJjKVlf3UYX0f6PeddTwKsNtLLLbSoVbKsMRwSjN2c0D1KcC5gb3EKG06T64JbZQApSk+85pni0lxjIFy7XwLC9fO30x5EmfV+fYAgA2/C5SSGA+kMJbl4AkSWxPPk2FBCYFRFGWwdMk2KMJAQbPVDNYu3vAsRWLeE7aJqamwgB3CUtoycXVLFhyWS3BWMLL4q14KyoMUKQonJ0uaQJBZVXCO86EEgwizTdhIhSXwGK/p5sOptnTLZuSTdcHsazVWxYPsRAip2lRprKHczX3eJgsSwAXkJKDdVW4eQ2E+w+xARZ6A5HwDZYFih2DtoDC5FIVilrwF3VaaMnGsDGlBQBAJnmd9EaQlzzNRq/yu1zcIYhiMjUD0nVUO34NZwpQzIk68LL9mgpBQNKWCdyjDAI2B5yQmup5BGW8ErR8s1//SmRC1xHWwqPBuXgwdFIud0g/9i6HuHHK++eQBBglJtwg2KY9geYkJdxNR75EGnsfyeKhcMXeW6thKAO+giFiY5JYiCEu+w3rRczTdZBWs4wEs3+FcOWI2AftfUg5yHPLB7nqe8YjhIJpAjZPweb3VC6UrD2zFIglUcZjFa0/qACXEUF4f8qNN8RzMh6TwejDvc3tV3dMfGfmOYtsPgGy9dcvjGKi5QY78Ni+SZj7Oy9MgukrL+7/K80BP9t53LY7Qu7+YLLk1cdbJqliTZ4/xGspD7QlAriOO5ukJqDfYNDExRh9JHWKBqYy4PilD9w4lSbL4xlvy2Ejs2W4A28opltDys6PCAKQwJucwJvMxXiSIFygUiG0pRujbPMS8jMtn4nOUlx+H0hclinOMO7/PAH0SSmYqSL+8869aVbipB4QTbH6NJFYYxgYCwRNL1DHrAzlSBQdIhe0Gr6hrQgRoRTqVdoNFCORGEUraj6Lc+67ERVgqFaCNouOVYpZqSGKefhAa9wqEmDhXHqUSw+oZFTIjySZ052knv2iCyIBsRWZGAZYTx7LRyP/QRc7GECTaZMFwpBTd25oZrJCQ+xahinyW0hzyRjLIr4bdrPKYwG13FcsAQ5RhWzbYhOdcO8/MTB6S34zTufPFvPykms6T//ieIgzMwqqJBF5YfKh9lBGrjNWj6iDN9ayZcSAsJs7K8+O/iJK0IPVLbUMCws/DSo09KUI3V4UAXeXlRzGM1VKS6yhI3OxWQMB8Eu6QoOR5jE64yFqhtvLT4pinnJRzYM95QPjM1YS/GjZtRUgFoWsJKe9QnhqiDsEmmp5Vc+dE2bt5S1kAAAUMSURBVISkBkmBIMrOLZ4jpiTJF1cJRU2UoCkuTw6SRrBacU+feeS9O3BStvKKfDg3SjdxDJFVMyT9sXjjEG95oP58RnnKZAwiv6vA8yCF5No17ueAIpTluoQR41ZUyE+MagfsUpDF5cQ8uSH5qCxJ4KU9ivfaxqghgLZCDreIsJgY2FSzy9YAlm1yYkY3jwkMRRgs28Tz+zkpjwUCDcykfE+JYgZWJ54I0ioOgj7WReFWwDFGXmTvivN5q8/1zZrVMO1aJuQk8MbtM15q8ombGK80xBiRFHFNGNAeT0JYsD99+x4CaVeqYIyqKwzH2OV2WcXweZJ0bYNshgNFkCRzZoSQwnlisWKCdihVOxANdPqeHLHbpB83CzYpL79oEtgMDKRaosGZi4WE5Dwxxsp1kvS4P0FKFfLT3KlsmBiiQdkgQ36n7Wy/sxKQPSwUghGKUQoDSEJgFyTlfgHVF1BEmFgcOHIuY9AvL2IQlBcmytr16diU8hhVHqKTnWDGZcw5tA2aU1LsyosyKIwBRuFgnWPIWWPkqWbpY1PQeZNsU2d5TDxhExb2psHsnppZTUi8SFmLYORZlMGiuwyRdWFwqcobXO6BY+XZwWXgYFgcAIHyQXDKMPIjVQgSwiDfQvWNIz9Rk820xmQsPJxgzc1n9rjwHhCHXCWnw0b1DboQFSQmO9uQkDw8SCGcQTCGwB3hZ29NSnMMz5x5EoOiLHMyH3IBv+Ta7uLdwA0gSjZ6RaFbBJsmkwXReFKq2zMp7eb+J6hUWLKwS7iouc95VmIcSJJL5SYWa4muifIIH/uS5LNeAtAWoUrKw44ZFW8DT4F3/fAOQmc0WSGw+QjTxUytJWqHEiX7BGn82rOGCMqtfOQwNgvEYLi7zS9IZG8nw6IcxE/f2KaUxtghDUWZj8IHPpFkXr+5M9Z7MprpfTfpeQYI6zHLkJEkojdHeYSnwgL/s1fR9So0ciTCd7ByVsmSpQkGnh+5zwYkBQIxWFIcjyUEZEUKQDgsGWogSu23Gjo/kyOPIziKcA2B50GtSEPWDBmBOKgPf9qLUnlCVlEImgGaS+K++abmi21ry3fGJU2ycoCBi8XxMIZMuZh8t53cGTsz1v1FtsnqEAMWmuR5U677lxRJOa7PY/1D/VkTz+7SdYoQI8QsE7JZKYltbuhA113rICiQpTAgnrFgnutz7WB/8TyCdq12MUO3aPsM+bLKwDAVnsUcyqDcblhgXAhGd7Ms5Uu4zTFwF1ZLgZhpbi8Ty7XLQOWWrg3imI9xIyuJ27wadCNvzrtZi7EZeKobybviKX9JaVF01/JTYfddlmO0l+1ygZEUeb1mS32Wn4zHNYGXQHm3IKyfWD8hxXJ9nuu8akf73dpshJexBrIop0scfJ/lLNd0y4TdjVj6CclLITwFB3LIeOJxabO7zJYFgJlbITZLWLoKSqNZotgS5RlYyE0qEYSRyUbw/s9gxYc8NC2f6ytKi1IYUwoDyYHSx6bGlnPSf7dSP7OdXB/BzlyWiXeFoOV6/xNw/o/R5PxuP0GOQKfxZDW/u56XsWxqbptVXrcisjnBbE6RiQ8ZbCosEWa+TyIaq4ynzfSwWGsE2hVUl+3GkjPubj/eO7qvaS9I0TXSbhvxsCBL5hEFdb08YwiKdQ2u67WZQ9czI6+0vykZb5awbIl3/eOc/zsJ/EN5/3eyv8U9/0N5t1iE/3cN/EN5/3eyv8U9/z/dF/j8Vt7HjAAAAABJRU5ErkJggg=="/>
        <xdr:cNvSpPr>
          <a:spLocks noChangeAspect="1" noChangeArrowheads="1"/>
        </xdr:cNvSpPr>
      </xdr:nvSpPr>
      <xdr:spPr>
        <a:xfrm>
          <a:off x="3190875" y="50158650"/>
          <a:ext cx="1057275" cy="1057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1476375</xdr:colOff>
      <xdr:row>28</xdr:row>
      <xdr:rowOff>628650</xdr:rowOff>
    </xdr:to>
    <xdr:sp>
      <xdr:nvSpPr>
        <xdr:cNvPr id="1028" name="AutoShape 4" descr="data:image/png;base64,iVBORw0KGgoAAAANSUhEUgAAAJsAAACbCAYAAAB1YemMAAAAAXNSR0IArs4c6QAAIABJREFUeF7s3Qe4ZldVN/B1+/Qkk5m0mfRC6C0CSajSQUAIJKBEUBEEQaQIiIh+n5VuKKEIFjqKUhUkIDWQQhqEBNInkzqTKcn0mVu+57ff+x+O1/dOGJxBv+fhhcl9yzn77L32f6/1X+XsMzA1NTVVP3/9XAI/AwkM/BxsPwMp//wSTQI/B9vPgfAzk8DPwfYzE/XPL/RzsP0cAz8zCfwcbD8zUf/8QrOCbXJysgYHB5uEduzYUSMjI8VxHRgY2GNSm5iYaNfQ5u60PT4+3s7Tx+Hh4fbXZ/30WVvpu87md9/nt7zPtR2/qz74bfv27TU6OtraGxoaanLwvf5EPmljV3JK/x3jvT43Aj0th/Sx+5vft23b1q7juDuTWYIM3TGRd661JyYxbevX2NhYa7KLm5nXmBVsOpZB5SQN+a47kf/dTmvTy0SaQG1nIme2PROc/QbWjeSYLG35l74HBJnwXGMmQP+LoKaBkGv665z0NZ8zmfo62zgCUn/7AbULWO0EiN3FH1nNJn/t6pN/FohXFtR/d84Cqm6bkeuuAL1LzdbtVHeF7CmwRbv4G9DtSoiZwEysAUbbZOK7gOwuGMcBQjRiF1zRMLsCuuO1p52s4sihK5tovV2BrQt0x9FWM8EfgLme3zPOfK/Pu9IifgtQ089YkT0Btq7m7C6OXS3aWcHWbSxaIWZrT8WB07GAIitlNhPUNYfd94TYVeUZfFcrpM9Z3d3P0TS5br/xRcsHzN0J811WdPri+IBy5uRGngCWa0UDp/2ubLqazTnadvydmf0s4CzEXHdPgC0LNFajC+TZ5u9OzWjXhF5++eVNgHsKbFYskBDwnDlz2uo+7LDDat68ebPKIysWP7vpppvaudpw3r777ts0gGOuueaaWrBgQW3atKn22WefOvjgg1ubM7WQcy+55JI68MADa8uWLU379ROWvs2fP79dJ9pLW+Gz2r700kvbODZv3lxHHXVULVy4sO84XOeqq65qv2vrgAMOaG13r5u+bNiwoW644YZmCvXhiCOOaOOKNZjNVOvDypUrGyiN0V9zp7974qWv+njXu951J/DT7mx9ulPNpgET+KMf/age9ahH1caNG/eYkxBNqXNbt26tY489tv72b/+2fuEXfqGvPLJS/f2P//iP+q3f+q26/fbbG0D+4A/+oF760pe280zOL//yL9fVV1/dJuXXfu3X6q1vfWsDQsAWZ+K8886rRz/60f/Jueh3cRP91Kc+tT70oQ+18acvcUhuueWWOumkk2rVqlWtP7/5m79Zb3vb2/qO46tf/Wr9yq/8St1xxx1Ntu9+97vr9NNP38kvu9rzjDPOqP/7f/9v6/f+++9fZ555Zj384Q9vpnVXdOa73/1u/cZv/EZdeeWVbdza7Geqf1rg6Q+lcNZZZ9Xd7373/+TkzNbmnYItk2Pi7nOf+zThhNQaAKEbeJc07moAMTeZsK5XdeSRR7bJvP/977+T1AOFFdkFmu/OOeecNkG33XZbA8qb3/zmBjbtW9EABHT6CpQmKZqjay618+AHP/g/aevwOn+7hPcJT3hCffrTn97p0fot5m79+vWl/7SIvr7iFa+ov/zLv9wpl4zXwvrWt77V+qd98nzHO95Rz3nOc9qxxhrz71hge9WrXtX6Tvv+wz/8Qz30oQ9tx8TKdE1rTK5FZJFdf/31rU/6GeuRufpJHIbwxYyzy29d/6KLLmpKYiYt6YeBXcbZNBCw0WwnnHBCMxHhDAGawfwkr5iorirPhFolhx56aH34wx9u1+k6AZkU142396Uvfamt3NWrV7fv3vCGNzRQedEyj3nMY2rFihV3CjaTcvLJJ7fJC/C1EQ5F2LSu/gDbZz/72WY+CLobRjCp9773vZumJTPAp9lmTgJgfPnLX64nP/nJO73Zd73rXW0sXa4ZILzxjW9smg0oge0DH/hAPfaxj23HxpTqY9fbdg3U4Fd/9Vcb2PR/JrCY5dCAXHc2rtrlfFkMruc9DXr88cfv7PtsfK0tgl0l4vuBjaC9TObDHvawNikGg3/42+8VTQGoQGViM1jmEHCsuoCNZiMwq+bf/u3f2sqcO3duPetZz6qjjz66abJvf/vbbYII0wBNAJB6rVu3roHWxPttV5ptJtgASPv6bBJf/vKXt2v7fMwxx9QznvGMnRNHPgmvuBatrK++Y1If8pCH7Ax/JGZm7Ndee20DrXMWLVpUa9as2XlNfOwlL3lJuyYZ0bzMrmv57UlPelIdfvjhrQ9XXHFFfeITn2jnGucTn/jEZhVc43vf+17T/BacPpHPIx7xiCYfx5u3zEd3kc2cP31wfMBMK//rv/5ru74526tgc2GC+7M/+7N65StfuXN13llcyeCQ9fCmeGJ/+qd/2rSSQRGiCbvvfe/bhGEVM0eEBcx/93d/V7/0S7/UBv+1r32tmR4EOmYi5j2rLt/vDthihkyACf/hD3/YnIuuR55QRdcT65qy7vs4Ezk/2iOa1KTpn8XhOw7AF77whbao9CGBXP2KSY+s//3f/73JYO3atc3BoEl//dd/fedC9RtHxLVf+9rX1h/+4R+2+UoIiOIA4PS3n6JIaCYLEF3RFhloZ6+CLV7Sn/zJn9Tv//7vt46GgO5KDXdDA9GYNCGwMRU6zoMjdKuToP/+7/++fvd3f7etQOQYX6FRXfOb3/xmW7m0mAkxabQmQHtFm3q/O2CLSXE+gNMeS5YsaddkygAwMa/E3PQ12iK/+Rzzk+xCiL/j4zUzRc9//vPbIgMK2h2Ili9fvjOAHvqRvkUTfe5zn2vgIh/HvP3tb2+fXTtmlIPg9ZrXvKaBRP+7nDWO0q74W8DomL/6q79qyoGjSN57FWwGZtAuirgCDIExBYlU74q/AStXX2eBlIYENoA57rjj6iMf+Ujd4x73aCsH8IDNsYsXL673vOc9zSMO2ACembA6re6Q85BxgvXd7oAt6S8Tv99++xUzCwC+1/fwH9fQR2MIx8u4yYc8wunIzJhDsrs0wnfkSIt7IdvGScPF46NBk6bKggYS3A+4yAcQeNw+69uFF17YHASaLdcgL/0nL7yWNuxyvX7zRtbkEKvB6aEho/n3KtgM0j/oftnLXtYGabBcfU5Ev1cERPh3u9vd6i1veUstXbq0tfPHf/zHzZPUeYK2wnm9BMxs/t7v/V4TFiFZ7bSNz9rxm8nWh7/+67/eaYq6gNGOvvFGM9n5S9CEdeKJJ+4k8plgAKHR8MZly5Y1YX/9619vZt3LZ2YL+KNJYxoB/JOf/GRbkNozqQB0v/vdrx0bza5vZHDzzTfvDOHwpC0+IRQvJJ+cw3G7gP3iF7/YzCjuR8u8853vrGc/+9ntPGBzLrCRrTZYEbLRNi6KIsRZm0ns8xlPZVHCtXnHr371q5vcHXPBBRfUXe5yl73jIIQAQzgz6gVsyPBll122U5izaTcmUvjARBKc1dblbLRZOBuwERJeZmAxHwTG/ScEoPW9OBvAxXSFE4YTMTGOS2wqbRHWAx7wgP9kWhI7Q96ZI5wNMP75n/+5TjvttPYesJDzU045ZSeIo+X1ARBNius49jvf+U6jB7l+NEpMaxwIDg8yf9111zWtw6t905ve1DfPiqgDm3idyQeE5z73ue16MaOC2z6bq//zf/5PawfYxCEBsusEducsYLOoURba0EtfyJqM4o3+j4Itq7cf4P47YAsPC9g++MEPNtD6HiiFELpaKyGa5z3veW3Vh+xaMKneIPAHPvCBO7saQDqWFqUZ8EUTj7g//elP37mKaS/AcP2YWZNOW5h4k+I3QArYAr5cP+DTb9dAC/Ym2FxPuAjYLLTMVVezdd//rwSbwOgPfvCDnZPWdRbSeX+FJz71qU/9VJotgV2rUxSdycWFvGhEHMYxnAQhFX9zLBIe7UELO8+xXbDpH75Is0ZLCWEAnUkSQGa6pL+Yrsc97nFNs3ol9RYTLpzDwfFynXPPPbeN3TXwpbPPPntnuEN8jvfpGv8TYItcM3ldsMkOCHf8r9NsAVs/r9RAumAzSQa5O2Y0q9CEivHRbNrxGTjirTFFj3/843fG4GIyQ+qZH2a4H9jwLE4JkNIAwHbjjTc2rSjsYqEk9CB9JQ6YEIj2AIbW6sYcfU+zBWyAJiaWMBI+GWK/t8FGBsal7/hq1wr1027A9r/SjM6m2borJpqNZjFpuwO2uOfARTuFs/mcUhwTKLX2lKc8pYEt5inhGW0IqP7iL/5iAxtT8qAHPWgnJ/yLv/iLFj8EFm3SdDxdfRX1/9jHPrYTbILMSV+lNIr2DA+L4zDTjNLAT3va03bmKvG7ZD/+p8A2mxn9HwcbYZqUroPAjKp66PcKufcbsMVB2B3Nloh1+JHrvfe9722aLZUNSZvRRIi83KgXADKpzvWPidMP47j44ovrkY98ZDtOPzkZTG6C0Djmrbfe2n6nLZnr5AvF+Wi27kSFV6YEKGb085//fEtn+Z1Gwf2SA+V9ykxohzdK6wDdnTkI4nEveMELmoOArCPvPNB+DoLwioU9U7P5PNOMdufQYmNGEwVwDfG6VJEYy15zEJKI50EKPXgJEzA3SpDymsnZ4sHx/P7lX/6lgWRXYDMpzCSTJr4lfCCNc6973asJk4cIMFxyfcLfgAgQCJ6ZdY7rSvdwHpKIZkJzfUHhb3zjG03LeIlVmcCYZhzN9fxTXhRnwufzzz9/ZxlPJs319Cf9ihy+8pWvtAC041y7m0zH53iffuN5S8XFAzd+YOxXtiNkwjy7HnmplhGfI1chG2EQWt7ngM1xvFGaVf8zL7NRH/LGf5VvOUbYCtgSIvqZgC3mxiTRKIQ3U7OFQxmgyQECnRdCOOigg2Y1o90MAtefZhKG+Ju/+ZumXaI1CDFhCnEj1RN+Q7Y/85nPNHC4trKl3/md3/lPJdxdcBgDnqWPwgO8yGQ8/BaP0ThdzzWcHycinDDmM4DzvfONWyzv+9//fmvXwqTdHSfwbBHR0o5zTricPvmNrFNZ09U6oQj6kaBvwCP00Q9sjgNSYHNMxjSbk0AbM/sWj/7gtK973etaN/R9r4ItEfSkqwyOGreqhAn6vbqxJZqNoGUEvPpxtiTUxdmAzcrlAfLuhAUCjkwyQQm2mjDfHXLIIc1rBDoToh2mkWbTViYpAAugfLZyf/u3f3vnNUL69RVQkqIKf0wqR5uAmMBuFlpCKTxcJtsEARvzmwyDhUAz0+CZdJPrs36rd+ua6sg4AVkAStopYJ0NbH6X3RD6kB3pzk2/uWMiOTSyCMbGov35n/95A2nSVXvNjBKADksz4WzeCwMAxWwZhGi2ZBB0NvnGfmATaQdiDoCV7Zo0G9Ao88lLu9FQrm9SAEbb4moxlUwNL9JE+hfN6NwumdfuC1/4wlZdkuNMmvfxQMPBgO6e97xnCwlEkzFd0Xpp1zUEvWllfMwkWXAJZPvMGxWzS6lQxqcNRZZMaUDRBYQaOjJPLM/isij1AbBnM6PA9kd/9EctCJ+qldmCu4CEWsSMMumvf/3rm0z2umZLuopqZ7pCuqnmRMUjkDgGAZvvvQcCf7XVD2zSVQSPs734xS9uEwRszCEzmnaz2k081U4o6U/iaD5bxX5P8juxsExgt3+IcMiwReR6xhaTGEfCOTRpass4EWJ/CXkkpmcSjUXfFRpoB5cEUt8DFH6W/GaS/b4nT8ea6H5gUyVrMUZbm5NnPvOZOx2ffmAL9xP+6KbNduUkoDyO1SepRbK0qFP1sdc0WxLxJhYQdJ6wuvcNBAT5mxQSj5DwMhGENFvow0Ci2VyTGmdGo9ky+MS4mFGaLcCJifVXDAuf62rCmJtoomi7eLb5KzeIUEcLJvJP8OJ1qlAsGmPhtPg+Ji3aEUCVROE/8WSTa3SdpNbC75IFSZFmTPFMMyejIdkuNCPLQVtKV1mc+HM/sIU6uG7q2VIP11USeW8McXj0jxyFhshyj2q2mA4XkbQV29JBn6lSHk5c/X4rry+B63xJmAQk3KDNJH1xNgL46Ec/2kxIV7MpHjQZWc2E5lhmQbI7BDllRy6nyJI3qo/O88qEmshMeDiUY7ynrYRFhFCy8rWROjmmTzzPCyA5P7RhFlM4nHMSbolmDIDS/9SLOTY3t2Qs4ZThgXEGgE1ulJeb3KiiA3MEbH7jjXqxQrzI2e742tVchbf6m8phY7NgBHxV6mbR9/Oad4J4tkrduMLxyoQ1eFTUvZeqT58JQieive4MYN3fCVwlhWpUbcjD4WXINKHTZDQWbsL0MkU0m2MFbJUjuX5MTwAfjkTojiV0iXiCdqx2ne83HqvfrVKfxa54Xwmb+M7k+h0nA7DEx7pgE9vDNWkZsrAw3WfQdWKYWP3FrVwzmp+zIG2mXRqctkIb9FeMK86EfoijxcvmBNFkHDT9S4kR4OqrRUZJeHFKxCb7ORq7mrM4PGQLYPivUJIXGfls3lLPF6rUr807veElF1OEJ8ZEGyUmFY2QG1IyCbsDuK66ZvvxtJib97///S0Mcccdyqf3aTVfNInri42ZFEA00HBIfVB27bg4LKLzTGyIPh4G5ARvTOJIMY+0dSpEkG3hCiYKgIRTEPaMXyZC2kk7yD+wJZZGI9PaMccWZxLfgKitlJujIxYSMOFHwKVq2VhoZPVjJhp347UKM/ksUAxsZIADykT47MXTBGjFn+G4Mzn1TzJP+h9tHk3tPO9pUzFCdYhRNrEYuw22cA7CNYGiyTExXa8r7v/umlKdTbJc5wmY0GlMAgpnSwCRRqItAJ4mwEloC2DjHUcjKKvJ3VUmkNBxjQQ/paoIyTUAJJqVgIAbCWYi/C4FJ5RivDia+JTF5br/9E//1OrZjIPJtcJDM/AaC0DfgAqo3RegD8CGw8U88oBpdDIANiZX7Z7roAaC58Ckndx9ltvojE2BAKfGIkk9m4Ct3wSLvQBXP3/Sm5O6SiBhnfBabYVfMtcCyTOdrt0Cm4NDdDWu0zyd3DfajT/l/WxR6F2toKw65zIPJloRpe/F4wQRc0MNDWDS/Ma1J1xciRCVPeufyVRVQZvRNl5SQfGgCJs2YgoAkckGtgQ3pWNwRZ9pNqXXNFscAmmwhFCAjzfqZcJpZmBzLM0mZpfQjHAKsHmJSb7vfe9rAPaPR+mzdplYplzBpv7R7sZpXDxsIR7eOnkBLB5mTgBTuIfm9WI+lV3lhqB407urENL/bjwuMUam/uMf/3gDW8Iv4b27BbZu/MUFCZFJCaGOSs5F4un9JKp5Jm9zrZBe917iAj7TFoRl8kw+TWcl6YOJ5WVa4QbIExQoJvTcce4cx/oekOOBAgguxHQCm6BlXq4HwFnNtFXK3Wky2jPmWNpNWMWixNUcy0HwuxikhaLv2hLwxq30wSRZUF4+CyLTbOTgeyDmLGlXTMyi0YZx0fxMo2sAGQeA7MkrlbraFCFAfeK1J8yyu5wtAfBorpjJUCbWznzFeYlztFtgy8n9TgqP6974kQnJd87LCvA+kff8HjAnnhQNF68m1022APBoKx6YY5BdZlUANxrCBHSj+F2Tn0XhmHA23zGj+FtA6q+FxWTRqKnTdx4upTI3nE1fmGTXpE0FefEnsqNVaLbEsownGjEl3tEaueFFf2g0DorF47iMwbliYzgZjZb4HUAm5kUDWgwJZTjGb0AaLzGebte7DqBmKoyuFswCi5KJBsvf7jhn0567vRmgRmmM5PESI0pHg/yZZjZxKuCauZdXVlsGHeBlgrRthRO0VU9wJpmmw3HyStQ+5jwOTNohaEAKWbfa5WE5G/GmCG9m6icTxftkDpMeYmJpSf0V+AU2ms2LuRMm0PfuovNbuFq0AHrAjOo3zY7403DhSCHfPF48DAUIn46cOQ8cEt5qbpfs0pquRpoJqu5cRZbRiDOVQNfZcGyu8ZNYtp8KbN2VoKMmxyrniREgc4JbRXVH4MBgdfL+stqyIrpeTOJ7uQ6hMxm8UekjgAjYUhaecwhDP5Bs1/A9k6tmzXm+kx6SqtEvxBoHCgDwKf13nn/4W7S0a/MOo9lxymQ0+oEtnC1g706+MdFa+iuEE+8YLbBZS4K+zFS2ozAuMmAeo12dHw3IK0yBA1Mto5H0FfrBqepyr2ipWJP0b+Ziz/f+WlDioFkAAWdXYcxmqncbbDF/WVkuCkDiXzxWWg8h50UlnODiARP3H4nFi6KJtJXfA76uOXU+4OIh0UC0kzBJysITD9SWWjBeI6/UubidiSfo8L9cE+iSlfB7NqjRD5OrVImJ9JlGNtYIU75VkNmrH9g4O6Ej3UnuUpP0Jx6edjg6dmgiayY2tzrSWIlzpg3y8D2NKtD+j//4j03uFox0WsrN3RPBOw7A058AKcCLae8ufscm6Cw4nKqP9CGRiWi6PQa27iBz8y3iK9Ie8m7ymDiv1K4THCAKNp566qmNUIcgG4jB5h7MADrR/nCxqHbXzd1VwEZjxUy7Bn4nJIFYOxaPEYNKUDeawPX12UoNLVAkINRg8mlB0XEASF+dG17HE1PoOBvYBFkDtkxETFYWazSyseqr4Dn5xAkQQnELnnEl8Bxg6ksyEL4TAOfEWCS0NY0pbEOu+iI1GGrRpT/pW5cKRZtrN/Nsnni/+hOuGDx0wdpdTN33u63ZIpx0kBAMjoB4XISmfJonpvNJuUQ1M0V4h5XrxVxkorUt7pZ4GGEKOyRLkS2mHC8iLlAr4p6+hOPwKKVtgMS5NK04XLQmE5P6MPEobekrgWU3JMLM/mO0mbaB2uKJh8mkGeuuNFu0gnGFuJOFfmeC8pu+0vh4l2s63p1htEk3CpC+6pOxZGHQyjQbcDGpxhIvnPl3+2Vioo5JLJEjpA+hEr4P74sFiDeqP8JMzsk44vBkQf5UYIswnNwF2Uz7rJPCB1S8CeWO86iioXK89phCE5yJR7iVSHsBIA2Uu7iZMAFPwEDs/cYMa084I6VIMdOZEIAQS/PXdwKzgrgZj12B1NZ7ibTzbPMSZzO5+m48NBvnxPjxPiYkfacRY8aBxLFJkSH9+hsvTpsJ4+BkTJq+mUQcUurJNS0uTgcuakKZeX0PwKJpLEjjp/nwMsCkFVEIx+oPR4Ii8PK92Jv+aNs9rfrhmlJOzGz2FVFfhxN7xWvVT8dSFvrjPU+dvATj85rNhDYg7moXo5DQ2Pc01K9Bncrx0jhApIOEEv4VjhZ1bQVZjdnGwWSo6wco2ov3aTDa1Q5zKOA589Xtl/dWs/IbUXjXFhjlHSaMwovE+RxLcLbMyit3+jvWPwFLE6bvUmB4WtcDC4CZbmTesX4HLlwr10Tygd44TKQ+0AhAom+0JHkJfSghNwYvIBCzC//tFhJYUHgrLRlzHXADBVnimyxCV/tzIowj92F4n1sdAU6brEGATU7JPJgPuxhQAGS7R7ZfCHDi9ueCMVX9JjyglPejrUI2syq6gUVC8VkZNo7kXBqNgAjKdRBlaaYQYOaX19vvFe9IO+rGeIoCo743kaL0hEfbmWgpo35go42sbMeaWAQ7YOMMzARbgMdk40nZL06cDXBjhlyPFnU8ja0PFhs5yzYI6jqWluBJ41rkg+RrK5wu4Hae/jiPKQ2vNX4aUQCeLDltAO1lATuvH9jQDtcwbneQ5YYc7XXL4VMWbhwpMdoj+7NlNRgImy6tMxvYuq4w9Y0vRC0zWcyDyWWaOAnRcjgAoVm5VL84molzHR6VejEDZp5oCn3oB/SYNtewEQwQJ5ktTUQjZjEgykIc/cDmZhekP+EWZjwOAn7WD2zaQQFoNkFdIKEFZQb0yyTSTkyihUfL6YOXPumbPpKJvnNSbPznXFkKgIpGcxxNBUDCLrRQ0mk0J5PvZeFqJ3eYxSHxWz+wmQdzDJA0LbnrT0xpzLhYo2C63/bYZoAG2u2gXGRyo7NplgQvASM7MIpjqVdLDtGKs4riIFiVbL9zmQ6eTlaK1c+LSj6Whpltw0F9CunXb5OVl5QScx1zi+8Bdz+w4T80TjRWCie1xcueCbbE3Gg08TwT5vpMW0i29lCEmY5P+qNv+th4zcBA44GxKDiuf176wuNUQ6Z/ZCp9ZTzkDcCsSihNuGaAEoUwm2bLdmNkYN7iCEWO2tGXpN326GaAVk/sNldcuMHK7cfZwsOAweqNBoR+9feESQj4GM813Cbm1PGEoKqBRjNBuZVPe/GW+gFdf1w/pj/AiweF+yHhFkH24ogHPJOzJTQQD0sbNPRsnC2rXyKeB6ifAWC4qjEma0Km3qcaxPH6po9xcDLGtBNTDDxMI8uhf8CGIiD82mFuhZzIIXPg3PC4aNLZwBZeFq9U/zOv3VBJrIjFvUc4W9cT1UkmgDcmHJBV381D5vgEP+MYAI0ALxOk86LY+ADimnCIc4CAZrNScysf4FHp0WaE7zrRoF3HJdfPhIWnuGaKJ5PH65030P5/7rm9PXVr+hm/O8c2vU+tY0dGeoA79dTT2mKo6u1nOzQ4VBOTvb14b77p5rrb3e/W5FMeFzxQNTn9+J6EPLoaImPwnbCEwHO4bcYVcBhbkv0KIuVGvZRRkRdNREa4r4xHPMiAohsg1zbNyRxyEICINmRGU6vYvaUwoZtYjcQ6XR9n26tbZiW+whMSyPXZKtOprtrthkeYmFRgeG9wVqJjtGGDFoNgUpmqbIPFleeZeREE4soMu57cIdDiK0l9RStFyADsN/9onuwa+dsvfGEde+xxNTk1Hfo4+eSamuo91ghQBoeHGlD2229xveC3X1CL91tcQ8NDO9tpwK4BkKvhoeEaHOo99+rtZ7y9Jt0Y4j7UsdHavrW3/3DMY95zOl70ohft1HDMUrgWLYU3+us6gJV9hXOjDCeHvPG73HADqGSVLbJmC0HElCeOZ86c41yABirFBu4Ai8LIwnCsPLJog+tFs+21G16AixB4WrROUhXRCG2+ph+oZsBAhWTjOlHTvtdR/7jR2vFdUlHex4GI0Ji40Jm7AAAgAElEQVRdGorgvZIb5bXlZmHn9KunQrBNYAKzEt0Pe/gjZgXbnHlza+vmLbVon33q2uuubYvAS3SeGUsifnJiEslqCAW+BqrBgQ7YfryhdXfy9d2C0w5Z8kZRBv2n3XncgGSSeaN4GguhH8yknKdXKA4ehWMlYDsb0JxDxsCd+0YzXzHVrkk7JvQROhTZig9mnzey3qs3KSfmlXhUTCEghdR2VzNyb6KthvCz3Oiss4KkwEbrJAUSQhtBOJ52YmrEz7TDhJgIJiHlTdk2Pzwj5sv+HDRJ0mEm+hG/+MhmOs8V1D355GnTY8PBnkVlOoHhqquvbuXYxvbFL3yxnvrUX+4FWN2i56bk6ftQt23dWkNDngg4WUMqR9qNNezpf9VstJGNBJONYP7wWu2Kswl98KQtWmP0e7Q9T1AYJfLSekJK4WbhWjsv3nnjGM6Kil6efc51SBYqeQGjuY1TEWth3oEN+Pbo3VXdcEKeg5DUkSi86HVeXOyQ5a6AgUQYJAWKiQc5FkisIAN3LYMl1BTjcUZyAwkgWeHhK3KfBM/rS9iERxZ+khgfYQqn8Ih9B3A45MknntSuma3pY0bHxnql0/qiH7gqQj0+vqOBoLfN6UAzs7etWTPtdeORnvzX429z5sytzVs2d6DW8zLz4mhZNK6vf+4xwKHIRhBZuVEeW0Tjif2xEIAo5SS9lvay2M0LUxyPcjbt5jhyEsQVYYgTpR8pHcMDFUskbJMtwxzDIcn2rfFG95oZzXMQxHBEyXWAS969k6e7okyYGFOi9F3yanBWuIS2dkwqUIhXEZY8X5LQzhOlj0fJWUHWe0Do7W8rU9B1IKJpAZOnFsHiefsuWjQDbD0tlNXs7z77LGo3zWTnyS1bt7bk/pzpPTkAT3gmi5JGDKaAb8d0nGomZxPUZSrDdYWBjCtaSuFkTKzFxjoYI+KOy9Eo3ZffyJKs7KMSi9BPs6WvHDSvhEnyHoCAXZiLDJQzydUyvTSv/mTTm71uRpkm/6CbsHXIxYEpuxhlwnQumxcr+enyu3g1ymJoPi8gYzaypy51nlv5wreYVO/xHlwslbpSXoCaO71Cdl1HWEHS/sdxrhFSbgT/3HPObWZpkrfQo1/NhDYzMW9uXX7Z5bVs+fIa9yCOIYWQQ81EEvSppz6jPvWpT/8YpM1hsN+utqsmtNnHjEqVyYWST9ep0WbAoK9AlZBDeGJk67jQhUT+mdtkImZSmvSjG3Prav+uc2fxszjaNacCvBwKfdDHbLy41/f6yIVotle/6lWNs3Q3cI45jNB0iFoWUe+qfr8TJHMs30YI0kwIcDY6zgbOBBEvOG0gyVS64K1zlb7QbgnHZDL8FURWMh1BjY2NNl8SqT/77G81j7iBrfsaqFq4YEHTbLxSk5eMSPpgQj7zmU/XwABPfLJGx0aaczA4DThNRg7x6JwLbHhjgr5dbZrjo+Vi0rveftfT1y+yISPJf9q+66zN1G45N3G4gDnHARS5G5sXsLEMTHQWhr+ut9fNaHKGwJZt2vEE2kHgN7GwdMjqxMmy3Xx4XYTPBKtIQMIBEzBwE8KwT5lVFoFoM7VvuB1PlOb0Hfcdx/PKtWM2c2zMy/btO2revN4zEiwWHlXz5trNvRfXRRddWAO2F5gzp6644spaesDSxtFWrryhvvKVL7ffXOPdZ57ZzvUe2X/8459Q+++/uJlEjsU3v/GNnflh441WcauiwGy0j5tvEtJJuMGY/a4y1vHMnd9U05CZ38nJQolcgI0nOTPyPxNwxip0Rd7mJ55/gsHaTQoMcFXpAGHSU2Jrztnrmi3bOgGbuiYrhT1nRpWwpOOZ2AQDsyoSfM0geaPUv3YifCDpmosIrzthCDZgak9YhEveDaG4bm6uwUEk4gO+pg229zTQiQ96UH3t619rmkn7r3zFK+rt73hHs6j7LV7cSPQBS5c2s8ijPu3UU9vcjXpS4PSjufVh8eL96/vf/17NtY/ZyEideea76mUv7e3NO3OBKWnS/2hL3Jc2iYeXftNYiDx64IUvoQTO9WIteLF5bpgQCrAloN2Ps9FG0lsckmxsmFBVbq5xu2I2QRTPFFtLaIVzpb+Ap/97NfSRWBmvCOnWUStNhsDEBPGJ+sdbSsqmKwiTb48OtVUpxQnBJ6guyLqxN8e6jwGA3M9q0FxyKzvhE8cn9MFxyKOPWnhA+mjewlp+6KF173vfpz72sQ+VjSclFt71rnc3bYq8i2u9853vqEMPPaRw/e9855yWfxweHqqNGzY2AMa84Y6cnSEZh9Gh+uhHPlofeO+7d5JwfcmtdxYm4GZ3SrlRKauM3bHkChgqUIwNECwqcT4hC5+FUICUR04JkEceS9QPaL4jF6VXnC9g045rde+Ocxdb7r1Q85bdwvVLFQ4lY+6cs1fBRiCABGzZN4z5MnCmwAvqTUJWivfJt0XzGSDtxhR3QyjRaq4ThyI7K8acOpcAaLZE3vUnhZYx9fHoTECCutpdtvzQetbpz63HPu7xddxdjqtFCxfV6Ki93mzZ2rsH1BgsrEOXH9iCvzzNycmqW29dVSOS+NOeXDjQ+MRELV2ypIaHe8du27Kt1t92a+GHJoUThS7QGEy+OjUUgAwACv+MnOLkaNsCorW9ZEFoNjfH6Jtsi9CIReGz+ch2+LPxtq5mkyVwHJkkJGXOxDNVm5C/sIZwk2von4pnC877mNW9GvogIMFUaRcTCwRq0KxcE8xMpOAveb6YRccnFmaAeBnheeFtzHM63zU/2ib0bJUg6S1d1QK1AwN1xOGH12GHHd5iXTTt77/ylXXDjTfuvKezt+/HQB2ybFmd8Y531cMf+8S6Y+O2uubaawuHc60d05vkjIyM9gLQoyO1fdv2Bhj9/3GmoleLt3FT72FhkxP41UANDXqU9aaaMzZaG9avq83rVPiO1+TUZC094ICWWx4bHa2LL7qozvjrt+28eQbXXbXq1nbNQ5cf2rzzpKuEQVTBkCMtTutILQGJ0izgyjZk6AjQhrL0024JHDOjHDEv8if3UB+yUlZljK4tvpjd3S1qkQjg3usOQsxjVkJCGCH8PlP1bHtc5ayemZkBE5xnV1kl1LuVypmIWg84rWorToDWsUwRQXMS+JU/7s9kXXP11fX4xz22Vqywz8VAjUsrDQ7X0Mho/f6rXl2vft3r65IV2+rz//61Wn3bbTU5MFSynY5pEZCB3o6Wg0MDNZhHELWAreaGampgcNqE4pmOH6+pHRtrzshkDU5trR3bN9cPLvhuXXPhJTU5OFVH3+W4mhocqCOOOKx+6zd/o+5+3LH1hj/703rrm95Yk1OKC8Zb2GWohuuw5b2n8uWuqGgoZpIFkbIDNhaANUlgm+ak2WjxLk80B0ljxVqITdJcavrMJ5mSLQCFhpC7f8JRNBue53wLXgSBfMyDcicbASXVCLBRMP/FE97dh9tmM0BgiOcZD9BfHaJxxMi8z3HhC/F4fNZBKwonIVTaCr9K6CNhFELg8SLLKnANRvhAmIQXKOpfgzZV7lVa3HjDynrsYx5dKzz/aWqyJmuwBodH64gjj673vf8Ddew97l/v/NhXa/2m8RoYHqnxhsXR2jE5VQODnJPBluPsOSQDNdiCJBwIYBtuQJtqwKsaGpysgaltNTi1pQYnN9fqW66trZvW1+rrr6u1166og5YdXEsPOag2bNlUa267rQ5csn+97a/eUFdfdnm94Dd/s6677uraMdF7OO3UxGTd5bi7tECxKuPEwfwlN4FYoODJ+k4BAxkAnr5ykCzWgCoTH+6auJxwkeAvOZMx4KXqI9otJt3C55Awo45VXyjM5JrAxtIoCYvSiUPYT6vu9pOUE9OJJks+zQpI0aEIufyZDlhlzIRV6X08HwACREQ5d3hztw3aytOuAVrhXlYurmBwrs1L+jEPm6qBtknLcDNpt95yc734d15Ut0zfgkcTTUwN1P1OeED986c+XVesuKU++fUf1djCpTU+OVl3bNxco3PnN8D1grvTYBsAtioYGxycalqOZlMf0jTOYNXQwHgNTG6r4cFttX3z2rr0knNq4+2ra3LzhtpveLiOPPqo2rhtS629fX1L7q+4+pp6x5veXPc+/m71rFOeURdc8N0WXPY/5Up3vevxTSbZElUaUGk3WaVAUg2e66MrOFTym8wbTgiITGvuqo/cEydkEmkn5J8pBDwZoBRZuDZAAqn0GeclxQjAzDtO2MRvFkbwMFswuSmb3dVsNMzM/SLwitxAEbIZt16HDUR6Jgn4rDDH8EZF/50HlG5qUTZOYMhwBpawR7Sn1WaVW+3DI70bR6ZJR42OCq4qUhytbVu31dDIWNNaJzzgQfWpT3+mLrj0yvrMOStqbNHSphFptgkOAEM2MlIDTUvSaDQdU9qyoc2sDgwM1YTnsxfwTdXI0GRNjW+uzXesqptXXlkXf/ebDXwLx0Zq2eLFNW/RgtoxOVErb7yhNq5fX+tWra6/OeNdddIJv1DPfOop7c4mdXHjkxM1NDpUBx/S2zLLhHsJRsudZv+RbH0aTRJemyBt8ps0EisBCPktvDn3M/jsPf6mhB0vxseFisRG42hlqy3zFb794wD5WOtn6E7M8B7RbHlqb7xLjYrB0DgERAhWWiL4YnAGIiwQUxoeYhDcfsKk+RB7nIRXC5jAJCsQApzYmQFJoOOGztu6bXurwqDWJdS3S2lByHQqfHhkrManBur+Jzyg/vGT/1yXX3tzfeqc62pgzj6Nq43OmVc7oK0VQ/44R9oD2VQzzwMDMaNDOzURsA0PjNfw4HiNb1lX1/zoe3XZJefV3JGqYbG44bm1/PDldfV119SPrvhhHbxkSR21bFm9/pWvqmMOPaxO++Wn1rnu6xjWJrBP1GGHH9Y0vUC08Qo1CA0Zc3eRRktF3kAYJQAQeBQqY++QbvYioSjgCPhQE44H4Pkn7JFHW4b/dXlYzDsFEUfB3CbdFg/9v83ZNJ7odgAFDIhibHfUts5YLbgW0xDuELARpqBu4mxCArSZeJ1jAA9HSLEgARmQ65sQJldFAqBNsWliE9MAGR5U0Gi7KvxqqCYHBptm+5dPfbou+dGK+tT519e8xYfU9vGJpvlgrGdBh5qMGtDyr8WnpsHGrrYCjqkaGnDVHQ1cE1tvr+9d8O268bof1lGHHlJzxubVvIUH16Ytm+u2tatry9YNtXTfRTW5eWO94NnPrnsee0w94ylPqe+ef940eHtxPtUeNFu2Ms2GyZFpNFlAlrnI4s+cBGzq4nIXVzeslOP8VadnjvLYAbE7ifjMU7hziij0IdzMb3EAA+TddhDSSFAqRsRLElgELqSSCTBIYBDCwAGivWJOaUIDoaqpaLzMZ6/En2gxoBSc1DaNZ0AGD9zdOrUIG5cR2VYJ0sp7JKa5hgKUI8O1fdvWXtXt4ECd9OCH1imnntY02DNOPa0uvPzq+udzV9TIoqU13njlaI0354CG6T1EF9h6mq2n3WpgEpVrZrUJtXG5yRrhIExuq3W3rqwrL7u4bl15dR2+/KA66eRH1taJ/WrbxPaaM3e4Nm5cWwfuN7+Gx7fWfY49uu525BH1xc9/pm695cb6/L9+rr75zW9QbXXMUce0AtHchoifSReRZzy+gMDWEYCS2KW7wlLE4JjsF6K/kulKm4C2ZwFo7F6RqlCHa2Z7CndtmUuyxxOzmY45kh7zdEKASrFDskJx+hJJ2C3N1o1zxS4HhEIWtI4LIvQ4mTxePKCgHcfD2XA6L8JASIU5qGzt2MROO1Q+1z176nLrZSm69yBESBFUb+LVkuFUQzU5Pt7AAWQ9zTRQv3r6c+pvPvC3jZeNT1R94/zv1WcvvrGGFywpN6sN80QngGm4qTMAa17owFT19BwgNobb8qINdA2MPc02XON1++qb67JLvltrbllZS/fbp447/r61/OiTaqImanBovAYHttXg+Oaa2ry+TrjrcfXAex9ftcPzsibqJS+1p+77a2B8oI4+8ugmS8Q8JixhnS4NMS6LH9VQkWHBCxRnfzYAtaiz2Q85ciYSMJ6praJUukrGd24d5PnnRmf8WjvmNfu46F+cwdlM6J06CE3M02oyqwkodFjKAnl3IZxNLIZH2lXPzqeVeI00W8BmNdJwVocgoTosbeTuKi6567jngJCypUHidFlJuZZQRYulScIPD/J6mlcKNMqEnv1rz22BXPnQoeGR+tYFl9ZnLr6hhhfs3wDYOJ3c6FAvJxug9swkXddzFACNuotmY1qHBiZrdLBq/aob66rLv18jeNeyg+vAg46sgTmH1tCIEvip2rzxttq07ua6+tKL6tQnPa4e+oD71+D4thqbM1K/8+IX1QeAbWKwjji0d5MyzZYMTEIf3fiZ78THcK08lc9OTbIqZAckOK37R8nLfCnnircYHhdZhr9lngNs7dBk4pxe5kO4KvxxpkOQlNtMrfYTg62L+qhOYQgriRnFC9h5NyMnxhMNBChKspXUeNmfgglWWZDnIPCaqOi0E57BzeZAEHrMSAbZ1XCAsmTJ0ka0Nyk03LG9xkZHWkKcBnrik3653v6uM5sTMDpnTp09DbaRRUsKRqWfAjZtOGdIYUADW8wojTdtW5uN7YVDJid21MjAVI05cMfWGhuaqkHZh+E5NTkwp0ZGB2vV6htraGBHXXrBObVqxdV1+tOeVqc95ck1sXVLS+i/9GW/V+8688xWC3fYoYfuNKPhQCHk5GfSjR0PA0rOl+8sXhpHEt0cMY00G7A5X0osjwEiT8eHd/ndXORzd0d4+7bYSiPXpTndLG5eU+3i/C7ofioHYaZmi3sr5mXALohjIfZyeP5G2+RcHQKk8C5gy/NG/YYD8ijxOSkSwMxWV87Jg2WzUrrOR74Trvi9l728rbqWCB8eamBZu3ZNK4T88n98vX7v5a+oEx/80Pqb93+gLl9xc33+ezfW8ML9mxfYNFvLxbrfdTqQ2yL6MNXyEyUQMh3VbT/ICMDc8PBgjQ4N1PjWzTVSUzXaTO9U7btgXu3YsanuuGNd3X7Hmrp93apac9PKmty4oR5z8kPqlCc8qbZt3FJz5s6rF7/0ZfX3H/5Qbd+xpY455qhmHrNPSci2xebeAQFVRQg+W+h5BoLJZtbwXZONeuSOMtwLON3yZ35YECEVWZh4pbEajpX2ykN7xepUljhXu+iQPkgtmntUR47Vq2tOd0uzzVSvUasBXCoydJ79VmDnntCZnK3roThHx3A2QcNUesRM4BdWjkqCCCGxHcdmQOlLVPbI6Fj91RveWC9pVR/bW9gD2JhD573vA39bL3/F79cJDzyxPvqxj9cPr7+5zvrRbTW80IYsVcOjc1rI48cmpgckoOEENCdhgMbrmdH865WAT9awr+3nW1M1Z2iwRgcHa/Gi0RqYWFXnn//t2rxpY914w4qaL78pc3D6b9TTn3RKTW7eUYPzFtTLX/rKOtNu4YPb6rAje+kqYaTMQTgbz5u3DmwJ5EZOkUkWeeSe+YrsfC+oC0zZQTLHdkuM/O57uVGOWIAqbwtsfqMg3FuCq3ev81NrtnS+Oxjvu9UbtA8vJVUf3WMDiBBIA8zzRru5UiuRxyvcIfSRfF7MZc7vutlJqTA/b37jm1q6pk1QC3v0yqYFYDkHL3rxS+rkBz+kge2KlTfVf1y5ukYX7d/CHTIHPbCJjvUci5Y1mMbVEFANDdYkszo40MxdTU3IjdXIYNWckaGaNzpS+yyYV0OTE7XvooU1uW1jDW5bX1/493+rSy/7fm3eurm2b9pU1191df356/64Tn3KKbV905YanTO/XvayV9Q7znxXDY1ULT90WeNiihES6onGEMDGw0x+5BAZ9rimXv944+zIwPeAFFChMOKecqM5JvTHNZlNtMdvwlkS9XEGxD0DNl6nQso8dCMg+2+BrasSAx5RfhF/2oCNl/5gRn3uxtMiBOdZjdJP4moSu7mJIzlW4QzqXTsBW4RnYDxZq5LwmF8DZUbE1H799NPrqU89pXmkW21JzzUXQxsdrS+ddVa9+73vrYc89GH10Y99rK664eb66lW3NrBJY3EaxsfdgjfSwijT7KyZUCkqYNte47VjaryZ6LkjwyVp5d/w1ETNGxmugw/Yvw7Yf7/asWVzO2bNzTfWLddcVV/6yll15bVX1eRg1Y7t2+qOdevqNS99eT3tl55cF553Xq1Zs7a+dfbZde1119XGTRvquGOPbbHH7FWiLNs/E0/OIgDu+ErGJNqYnDlWzK9wRcARC0SmLAdqonhBPRsz2iX0oUbil8AGoEAvpknufueE5NGfe7RSt5/dTWCPd5NHLvJOcwtZVpfBd01uNGQ34NfVetpIpUFWWdeMILR5Kh8tqJ6Nl4vHDA8M1Lyxsdq4eXOPWwl5tBTQVNNILXE+OVUPfuhDm2b70fU31tk33FGj+yxu3ujQ0EhzEGi2lhazSZ9/Mcc02nSUn2fKbA5IL01NNE90vwXzat7YaE3t2FZbN2+sCc+kX7+mbr3+6rp59a21cavc6LoWlrnlxhvreac/px7ywBPrmU9/Rp1/3vn17ve+p05/7nPa9SLfaCyaBLFPeVOKHf2ehU22vPk8u6pp9Ok7u+J1IvXy1T6TJeuCP3e9ylSISFXRfILANBtNip95Zb84x/q3x4on+4EtWosmU24SU5acmXN0Msd1A35WRrhGjo9gIpSdprHzVGKCk75R4aDSgcBlLPL4w0nBM8Kd3slRJS7zSRtu3d6rqJCoP/Gkk1s4ZcWqtfX1FWtrZB9lM1PtpmKarRUVCPLagXtooEaGBhsAWlBXdkIgtJeraJ5q026TEzU2PNicg4kd22ru6EgNDw7VkPjaxJa6ffOGunXNbXX+RRe2qo61q1bXs055ej3gPvev05/1K60k/e3vfEc97/m/1UI2KV0Pj5XoZgmi/SO/7kIlM1omz65KuCpAMic8VWEm57EqOFnq2aIIYlKBTXjK+SyR4D1+pm80mwiB3/Zo8eRsmk2nrDad7/KudDorZKaz4PvEikL4k0dNSKV7c8tO3jUx0QQkRCLm4xiaDb9jMrZs2tTKgNp+LtM5JuZ0fMLz3Xt5RwB88EMeWh//+Cfq6pturfNv3dQDW9sgpnfrXkvnNPNYLZzRjbMNTU02bdfq2/zegFg1MjhQo9P/pibG2zFAOTI8UAOTW2vV2jW1bXK8blq9utasvq3W37a2nvzYx9eRyw+rXzntmY1gv/t976nn/PpzWkI+9zUk9yngnZp/33XjYN356Wq2xMwAK86FO9iEq+KNCit1n9KXdmlQFsPmz9rxWEtaULEFT5eDQNGwZHvdjOYeBJH/xNnCC3QOeNyxLcaTagMrTqI+AEvC1mqR8PUP2Awmt+zFlIbUOid72PoNj+CZ8dCaRsC1Gk/b0TjJ617/+ubRbd60ub78H1+pd7/nPXUSzfbxT9SNa9bV+Tesr7FF+/XA5qaUts3UUA035wDQet4lBwBnGxmaatquVbYBMadhYrw2rF9ft958Ux19+BG1dMn+zWkYHBiseXPn1NYtG+qKa6+pcy+6sE540INq/tz5NTI0UosXLKpjDz+qLrngwrrhphvqnHPPretWrqiNd2xoZNtC5v0Zcx6UFkpChomHda1Gl7MJJeFauFU2RAQ2ZpRVIGdAE74g9/C/3DTtN+fRXNKBAvbmxT8bDuJ/e02zBfUJLrqQtEW2Xg8w4qXafy23lAGnKHee05n7AhzrvYoPZiKmt1sP5boxKz/OFvS4oGrVpGpoEqa0meKqOubYY+pzn/98S/nos4DzC1/0ojrxpBPrwx/5SN2ydn1ddssdNWfhvtMabWRnaTd/lFYaHpyqMaZ0sGps2D5lti1YU6tXrWp1cgLHO7Ztazxs/tx5de973rOOOOzw2rZ1S+OHvf1mpuqWtWvrs1/8Yh1/93vU/ouX1tyxubXsgIPrHscdX+Nbt9fgyFAL6r73/e9r2vnwww5rQd3U8cnS4MfRUDOLGbpzkiIFoFFi5H5d4AVQigGIyTE51oA1nm0sj/MogNQiUh6JrXYLAmi2md7obJ5oi1DMVs+W0EZUcsIZqbTl/uZ5ml3T53hgUxPVONPWrU0D8W7C07SdnR+tNncFEYDOh7sRQI7LjbpdILp/EtjawztaPrQXsvAfd035nYuvvQ996IP1W89/fv3iIx9RH/rwh2v1mnV10x1ba+t2+3Xc1m5Gbqu6quaMDtWSxftWTW5vnAwfG9++tdbfvqpWrbmpaVChHsWEo8MjtX7dutqxfUcdd8yxdfBBBzUzODoyWuPjyqqrbl6zps676OJavFQK65AaGRytQ5YeVHe/y/G1ddPmmjNvXr3gd15YH/i799ec0bE65KCDW26UZjFeVsFinBlbDMjyfZdy0EhSh0wlsAGVuZJmMlfdsFXkne/IwX0MqfqgyZIbDb8OoDgNaAAnItUnXQdwJg270+cgBPWx/0DB/NFIPJwMuhvZtzeE1aHj7n6SKmH3E+pwM0eEhB8wudlLTdveO1dYw4pK2XNSKgYpVaMyVTqFOdA/mQrnyityXpYvX1Zz5s6pj3/sY/Xq17ym7n//+9U/ffKfasOGjbVq7braumN7q6hQHbFw0cI66sgja9lBB9RBBy6tBXNHG8hWXndN3XzTDXXHpjW1afPttc+ifVumg1CPOOLIuuP2O+r6FSvrSU98UjNdOJ36uolxoZ6xuv7mW+u73/t+bR2vOvbYu9aS/Q+sJQsX13FHHdO0Irv96te+uj780Q+3Cs5DDj6kaeJsdYqo5xGQKSOKzJlE8skOUuQg5CG8oS+qNbLFPXkBbZ6boP/kCmTayPasvjN35lC75CtEkhvAyR5/dg19BGj0JlYtc9yP799ppW535XQbyHYHwBdzF21kVajeSDxM/k4+1MsdRtkHltrmZEiHEJzVjJjKsRKC92JOqfogiHYX+8RE2+uDGTfgraCQiCoAACAASURBVFu3tbuW3A3ld5zCNW+86Yba0p7/6ZkGm+uhD+15o3dsWF/btm+sm2++qX5w2WW1z7777nyWwLo1q2v5IQfVwgVza91tq+ryyy5tTsPomC20huqQQ5a1a9yxYWMtO2R5zZ07v26//Y5atHCfVhW8fceO2r6t5wGvunVVrd2wqZYdeXTtu/SgWrBwcY1vm6wjlh1Rd7/LXWuTfdX2W1gbt2ysbePba2CiavWq1e1RSLgo+XCCcp9mvMtkDWhv4xRzBAAOQJ43SiMlb0ruPExzFk0GFBY2kKl6phDy3FKOmMCu+RTTs9uBha8/0om0ZKpAcMtEELpFs7sFtkTuGx+avrcwsTOTruN56lzc8JhNyWBgIxTaiOZyE4fzAInbnSecABu3PNucWilxyYGNic1NNski6AcB/PjZVaLn7m9odwc0sD3pyb9UV15xRS9uNqT2arxOPvnE+uQ//WNdt+Kq2rzh5lp92y1140031fJDD2vl4DzbW2+5qe51z7vXgQfsXxtuX1/XXnNVjW8XP9tWRx5xVAP3lq3bav16zxYYbKCbnGLEaYqxNoF4oxytzMLV16+s6266tY46/u61bNkRNTYyrw45YHkdf8xxtXnjppq7cG5NDEzUFEdkarCuvfqadsO3ACy5umOKnOPpJ0hOFrid8i3gdywNKMPgN1kYoaGUGAlXKMF3fmKaMb3mQ7UIAJlDmtUcBmyyQywUWeoPjzSl5ZmT4CV38+8W2Bzc9XbyOSVGVhGEdzVbYkF5TDaVS0UbSNIfAomi1ypRaSycLV4t1Y8vZNt477n9+hFiHH4oF2sFipi3G4hb3EMYY6DtPPSsZ51Wl176g3Y/Z6vknax66ENObPGjG268tm65+Qd1yy0ra8X1K2vJAQeUe0XnLZhXU5MTdfBBB9YBByypHdu21CUXX1gjeNuWqoOWLq+x0bHavMWjwidq6QEHt5DK1JQnziyt/RbvX9taXG+wRocHanL7prp13e111YqVNTJ/nxodW1A7tk/VcUcdX/e++91rx/bxGh5TRTxV4yrrxqfqxpU3tEJHphow8F3VupF/8pe0iB00gY2MfRYDI3vv0QPnqv5AcWhHCiKxzphinyXXOXEWNSCSa3aepCH1h/bUjoIL1wnYugHkUKndTlft1GzTEHWDLHUbVYuDCawCGC1loxIpFqvMZ/+SEaCq/dMxpJ1AOANeyLAItWOZAgICIJ/VUmV71K6Q/cbTtIppRJF/N4zYCRIoV15/fT3mMY+ulSt7T2G+173vVY9+1KPq0OW9a19xxaU1MLimbl11Q123YkUtWLioVUhIV9100w31qEf+Yt3trsfXunVr6rzzvlO3r1tba265owYmRmre3HktrPujK66sZcsOa+b53PPOr+c89zfqCU98Uq9USWn55Hi7h/S222+vj3/yU7Vw36W18oZbas7Y/Drlqc+o+933/vWvn/t8XXf9ihoeG2le6eDkVN2+bn3b3kt/TBpNYlGzCjF5eXqysTrOAiRP5hd/sjh5iUyneXOcxek+U3NACQiOi535jOKkDs6x3iP95lIfAD87BLAo7sT3Oc5iVynNrG/rarg79UbTkBVCKyVdEhT7a6AAo5TYZzdaMJ0m2m8JxqbcO+Y4YZCo826qpp8anu27ODEJk5gMAlHL5Rpta/p3n9nKxF37/O+eXVODq2r7+OY679zzav68BXXxRZfUvvvtV1deeUU95/TT6x73uFtt2LC+Lrvcgyxuq8suubwGp4Zr/8VLamzOvPr2d86tBz3wpFqwcJ/60llfqSc/+an1+Cf8Um3d7g76ObVl86YaHJ6s29ffXpdc8v26/fYNdcGFl9SGDZvrec//7XrgA0+sp53yjPru+Rc2zdtSbBaMYPT0DkbGi3fxSMkdSWcaU/WBt6IreaZo12NVgeNY85awSUJYlIJQFP4MHKwOgAFzjokszSmlwvHw3Uwz6fjIPzHR2TzSXToIyccZhBoz7nR2+e7G1nSECyw2ZHKZSVon9e7AhoeEnCaoG+GEjwRsuRe1Gy3vvu+q6YRmMmjXwFPsueuvz4DPM8ueIWef8/U6++Iv1Ojc4bZ3B6K/ds3amjdvfgtrHHzwQTV3rv1KBhrQ5s6bU9s3DlSNjzRvTmpr5cob6+BDmPCBWr16Td33vifUgQcdXGNz57VQCC94x/j2Xl1Z2y19e6297bZmqk4+8cQ68vAj61ee+cz69re/0+JxWdQcHefgTr6zf0melSrACkCCrBaukIR8cT+wyVk6ViWNdhJQ1y4PFZ2IFnQzUp7wkjlImIqGC9iiFLpOxh67uyqxF6bTXh72lkgoIiZSB6wUDoDOm3wB3dytQxCIKw6QGy0SDXduSl8Sd9sdjZZjswASWbcwgI0J0R+8RiQ+GuMz//aZevP731gL9lvQuBePcvPmLQ1EufNb0eXi/fdre+na7nThnKU1MDlW+yzqFSBu3z5eW7dur6VLD2zhj3333b+WLF1amzdvbUBoRepDI40Djo0M1YCNnQemauP6dXXXuxxbhy87uJ71jKfXN772dbUCjVOinSp3u8l2DpIwDtkJ0fAaUQ9jycYyM8FGvjgbbZUnRncXJa9fol1tobllRl0ngdvuHAgOK3mSlckrN5jnHtWEPVIYsNs3vHSjyyGBBuC9yU20OaozN6m4oLorWiXmklep1s1n2o8Hms3mOAF+j/vcrbuPxpsNgNFwNCGXnLuuHeYTqW23+U1ONqHnDiHHnn/JxXXmJz5RowsW1oL5C2pgaKQBjnlULcJZALbhEQmrqRoeGayByaEamBzo7adbttzf3J4Lddihh9eKFdfXfvvu1zTG2rXra9783n2oC/bZv7Zu2dRyqBPbNrey8a0b1tXDH3xiLd1nfp32tCfX+eecWyNDvfq5ycGh2rZjOhMy/RAQ/BU/zcNOlHXFO8e7eOT9NBvPMpXTZEDGZJ10o4JHsvDPe/yuWyYehwQNEkFI1oEmFbB3rEW1R+6ID9i65C+aLpH95EQBzMR3k+nxdgiJikb0rUZ5N5pPabLjRbXl7brqO+UxPynYXD/7szkHyLjreWw33hOPl3C3jE/WR77wtbrltvU12qp0B9o/e4LwaoVBVINs3bG1mcO2p4dc6fQtowC9eePmdlfT0Ucd1RyTfffpBZalqlrliJ2QBkdrxOY0NVlTO7bWlg3rav7YUD3qYQ+uSy86v174vOfW1Vf8sLWrFnNqaLC378h0iVDoRuRugqP1aNc8la8f2LoOnn4xxfLZMafdKh3b0It9xmkL59JGcrGJoQrDSHvpGw22x/b6iJYJt4oZisZqlkLV6vRdWCnzNrgEHoEtoQ/HUcs8WZ6nc4U+DMA5uaN7Nq4200OOZvOXMJkYfWBumFGax2duvfBBKk4GRkbq6tXb63P/dlbddPMttWMcQR9uGo43qWoXZsYVRs6f1zjU8PBkjQ5Xbd+2rQeG8YlmIpd40rPAttzU1FTTlPOU44yM1sSU+yEGa8vmDbVo/txaOG+sTnrgCbV40bx66xv/st78hr9oxZajI5L7UyIf7Q6vTGysRuScxQ10FmqeytcPbLEGURYC4ECS1F+KU4EGaIGNpupmFiJf34VHakde3Fz5t8d2MdoVf0rqJJ3mamfTGfZdzCwpJCkpHg9hSSUJCvZCFkMtnKJcKNHxCJoQEGJbo0fISdYbJAErf3FNbeGIkseuqaCSGQ1n45yogGB+9HfxkiV17L3uVRs2ba5Vq1bXbWvW9zTbVK+MfO78BbX+9vU1b8H8XinN/HntBmK8qu0dMjjYBK2kiFZrz6gaGqyJHeMtz+o6jYO2J75US9rvv99+dfihy9vdWN+75KJ661veVJs33tFupp47pxdGELPrlaX3rATHi2edAO/M+bDXrhRUnqDn5hR3pgUk0Ur+WtBKg+KZyplmDzjv5bPJlzwpBPWD5gKnQ59asHpqqnm/eUBI7kHgOHYt06y0Z1cby/Q7KY3GTAKJ6LJV5g5tADK5otDe02zAxvtxbnhBHAKrxD8TRI33tEiPS+AHhJkdkMIjXNPd3TiI4HCek5lkvgkSU+IouGa2eI+GPuSQg+vZv/ar9ejHPKYOWba8Dj54eW3f4b7R0dqwcWPbCAZXk3VYsnRJTTGD7maeHKi1a9Y0LtdMzdRky4UO0ILjO+rAAzxqe3u7hXDTxg01vmNrOw44pdT0S9gCfz3jjL9ubbdHErX7XXt388uCJMRgEaEYNFLMX3dOtB1rwLGh3bMhTKhNrE7ABjBAZivX3D3PG6X9Yzk8HsDC9cIRUZLkRpP7NE/idYCY7b26mrgfdu40ET/zpHQoNVDAoyOChu5L8ELUob/xo2kzyoPK7Xwxvf5mrw+Co+IBI6rfKhLUzE3KCW+4Jrc/GYRo16ROTCoeIvodocf0tP4rI7KvxqGH1b3ufZ96wxs8GtyWVVP1kY9+tNW/4W368trX/kHzSt3ncOEFF0wvol5fAayNZXKq9t1v3+nHWY/W/Hlz6itnfak+/KG/bw6FK3riy21r1tWK62+ohz3sEfWxT3yi5s0XuxppO15qZ2RksJnk5IABKY8TyiKfOR++56kCJhMnaN2443R5VqiQogX8uAs2e+rSXJL0eLX35kFFNE3nvcC6xwA4L1tqBcCuKUqRHZdCf36qONts6rDrCGiY5yNAKKZDaLwkCW/mz6QYCPfasdn7P5UKOBsTZ6DMRlaHz1afe0FdL+520mNJVzHZTXtM78rtr13LaVcOguvFrKWN8R3jrdTHjn73v98J9dnPfq5uvXV1LVy0T739jHfU297+tlZbtnDh/Drry2fVvvvuU2NjA/XpT3+yt2m1UqQ5c9tCag/ZmJxoD1VLrb5rnnHG25qmmUTlWu2evYY9JXBbnXDCL9RXv/q1Gpszt5lm4Gixq5ps1cXdOCSNZEH2SwHlO3IjF2CjobzPQs+u7ALDZA0wMgfmRzWHz8JW5sg5wh/CIharRcyEq2eTN+6+LARtu/MqT+S5s6D8T6XZguCYUoOjigVEfUfT4U3RNNx35S/Ah7wj68AEGGI97k1kQoVDBCKZRr8xo+I/Vmc0aSYiAU2CizOSQDPwx/t1ns1ZaMlExXt3wLS9vut+97t/fetbZ7f6s5Hh0XrNq19TZ7z9r9vNynPGRuriSy5qQV6oUSXCDG4H1tHRplm/e8EFbQ6WLD2gLr3sB82sGcub3/Lm+oM/7O2q3SLstqhq1616+MMeXl/69y9Na5+R+vAHP1jf+OY3230SBx50YMs/SvibbAvH9mD9zGiX3+oDapFbADlHaIZ6v2izPHxNW/hsYqYsAdCQFdCTrTnI9vMCu/GEA0i/+c5mNuY2gd5YrT1iRtMIALiAf/E+czOGiabOvQifSdUpQMyTlIUnopFyPtBlm1OdFkNyL2hqrbQXwOARwJhb3tKPqHh/E0LBH8XhwoVs6leDvWraBzzwhPr61zwcw72mVa/7w9fWm9/01rZX7ty5w3XZDy6tZcsOqcnxoRocGO0BbWS04fW0055Z/2LDnMGB2n/J0rriyqtqbO6cGh4aqDe+5S31ute+pgdqudJp8+3GmYecfHJ9+UtnNU91csdE/e5LXtLMcw2P1CHLl7XdI012V5v1M02hNEmKh5OSZ9JVrI3j3OWO+3nJpzKTKkMiJ+2nndAY30lXceKS6w7nzgJPGCztdLniTMDNqtm60eFuh7rhh8R/ujE2vzN/NJTJpWpDOHXenToK84CtrfhpE2K1ARuhy8FqE9hsW5+n7SX+5Dyrz+/ILkCnL+Er+hy1DsA0pON6HGao1Z3h+LIe55xzbtMc2ueQvO2tb23vZQ6+971LeoCecpudO7F6Gx0S6uMf9/j61rfPbh7qgoULG41opH1srN70pjfWH/5Rz/y1PUKmg7RuyznxQSfW17761abm3K8gDvgPH/xg2d6eR6nkx9+MN556zKOxdeNl3VAUmbMa+Ko5oLX0V4kRsFm4zD8zKW8aqxE+3LVariOgK7xBe6XiJnVrfnc+LRd5Rza7rdkycf28jO5q0ok8LdnFcAC1UwlLmGzeDUDwWFMcqF1uO8A4j7lVUmQ1+U1xoMh/niojM+E94du3VxqH6fWy8sTuvEyKsIm/rokvKonKzTSuBXh+B2yalzCNyXuUIFoFt0ntXbRLJtruS/al054gtfMc61yVGzhbJi/C9xvCLYWXp+uJD1qQACx0YfsFYItZc67fXBc9ieZxPtklvmkOUl0DSALdZOZ44FKQABhMK4fBXITboTfdhRotCWwchhRJBujGQSHxRLPYd6XVWnu7Cn2EUGs4AiZw73XS94RJ86gQFRPznZVl4N4TSMDmgswosKmPAgT8JOSUIJFc7biGwKxVbwIJyOpMOZIBAqe/+qleSw7UBCmJ8T7aE4dzfjREzKvP+peHrRmL+xqMBfC0KyCN2ySHa1VHFkrjadiAGkBiXsjEv2iMTB6ZuC5QxeR3H7qBV/HceXgzc484Mc0rau83VIIDQT5ApggVuddHe92Rl5IuIFL7Jj8MEBYWpwOQjMudasJP5q27OPTVPGf7rowhi45jggvnOQ0Z60/ljSbZnrBBVlcEHsERqiAqNzhuezQDQcil+Z2XhkvgCykOpAE95UXbViPgOUaHmds8sc8Em3jVqV2TqU2TLd+K3zkP+U0GocvdAsyuMLSVpxJ3016uRxOakJDspHiiAWhwE+6VIgMCj6YJqGeaplCH8CQeLo0aKgEYwJKgbNrEtZhGVATYeP14K+tA4+cZWHG8gEveUzu54UWfaGFxT1rd53ijMxPxmUMOT8JSiQyQu7mmPHIn2Gwg26nV7+zuKgNNI12zGv6gQ0yWgeMJXbA5lyCAjYNgYAKaNFsrVpxOVyGv3kugE6ZAoc/idcyNgCVNyekQE3LNhDpiDoGNsAmFRhNk5rYHmF3NEn4RYUZDG59b52hFwrSIgM21veIQxQuUFXHTdDQUcOpXeEs/+hHO2+W+nBeeoxeNF80WDy/clmZTuqWcy7jyNOnc1GL80k6OF4pi/qL9syGMMQZsIgHmEUe0yPuBzSJKuCnjFMwlZ9dRVUKjZzxZSLvF2brqXwPUtIFEmxlsVjpVbJKALhPn/BBHoMlukqL6hEBwzlcmw2UHUiETvwGLAZp0QqJJrVyrMYCOKdMPwJDfy35jzpdBQI6dy3WnWcP3MgZ9lP3gaGjDOMTnLJxsiNduFZzoVWKQQ5wO59K8ovAZ884wx3SlLGIdgAbg2mLa8rBf7VhsqEZMnIlnEfRH+4okXQP/ot15h/oB6ByqPJUPJVHdYQFK5ZFlovsJ6vYcn33+06MEdgU2FIOiADDXVCeXRzolXYVjG4fxZ1H/VGCLkE2yig12XaPx3ggvJcMh3n7TMccFlFkV0UgBs8/hgdE0WR0EK4+a3F+83hyXUEsmO5qEhlSmzjv0ohGZFH1J6CQrkfvvnoe0lYg8sOM2Vm5uPUyfu6s33DU8NoCkkbPbTzRUvEZgxnW0D9R4GAchQA5NcR4+h5f5zkIVtMWx9M8CA1JAMLZoNmPmZTOx8p7aATa5UQAWCOc0MaOumXsQupot1Alo3RCur8afhH7ohxhmwNa1FLsFtngdGnVhfIoGon3SaLfBrOCUwCRnlzhM3OagP/yvX6esGKDmPdFstE7MGOGkijWTE/Br0/WBzIT6q69AyzuMd9elA3imtE20XVcz0y7MPrD53nld892PEAeIFgmCnjBBMibaoYFzPweSDVAzn2/v++SVAde1WA5m1AT7LfVsFqP2hXdoNvKizZXn89azD4gMghevHcAssnjrZBQaEGfInGYzwF46baSBjXPh8x7bWCYrNBFhOTLmMPcLzgRJlwRLD+U43xswAXRzmLsik5lU6ltuNCu3yx0BTrsBCQ5ISF40ABOHs+m/KuE8h77Llbw3Ls/aSsggANKuKD7yjPd0XyYIcJkYAo+XG1Pps+vlTnbjcWzuuTDJig7JQ/94tWr8oh2jSf3GM2YejQ3AOFRCFhYjamAxxjq4ewqP1A6w0WQKL/UX8OKEaF9IKYssjxPSpnFbZKnywMeAPSEmi1aOdY+CLeAJOQUgtjoEuJ9GIlQCpXbFmLxoHUJHWLtaI4Dq147vCIjpjkMQoEbj4oDcdYIz8fhk9oG1QnGLaFMTrZI4WrerJY2rPdLHtvbTCew4RUATvqQ/vo+51YbJFe/LK9ovYNM/r1RvMDeugUvyOPVbH1VW8M79xsTxHDlFJpyzpARL34FAfwCIJpNlAKrIUsgo4R5ODeBZ9PrOrDo3C5b8kot280ue8KK/ogOA7Bo4rYWQ4K80mP4bq3Htkf3ZIvh0TuMp/wkQZ5pRgrPSc8NLyojwEeGOkPoEAfu1E4AaqIAq8pyYVybOb3kqH7KtXcfhZTGp/Ui782PeA94unzLmhCvSx/CsnBdN6nyTJFiacYTfdsGW4zkLNJrf5CE5MOG2Ka3Sjvia8I6/jhX6YY5xJuDDw3ihSRcmkJp7PkNbgEC5EQcH4GhEsch2f4StYKd3CDdfFqn4ouubY44FK0bOrAOunhIjAM19qhbeHgFbtIu/M134fpxNR+M0ABu+ZeJNErc+udHwrDszo9pCosWgCDZmPU8hsUrzrE0ClNbKs9SjuWiObl9DejOmAFObTJRXNHcmxLjyeO2ML+0wP3iTz5FRtCIzanL9Fk2LbLum0IY7znMnexata/Ie5UaFQHy2UGlI8gI4sjT5eFisTteMp6RIrBLY8FbXp4XJiKwSJXAecOZxQpFz93FCrAvt7Tj9jUyNF/j3ONh0yurIHmv9wBa+EjOhOkIH8S28ixntJnGjUZgQqyehEh6Sc0wKEh0v0kCRdebBNZKIR3b1x2pkmvxGIGJR2avfxJnoxIsC2IDO52htHE6IwfX01025KZfGC1VgRPtJK+lHJt0tdtFWtIVJ04a2TD5T7lgT6H4A32tbHSCeCej4oXHrMxnhjCiCdlXP0uC5WUU/nRuPP6ZeO0wdMi/ArR28FI8Nv+sGaR0jM2OO9YfDYjF7ASugdrMLFl80qXs7upx2Nmw0Wc8W1A15zYQIAQgnUKH9XtEIJlQeVN4whNgKAKCuydKGCaYB7K5IUEyHlaw+yrF+z6PATTQhmAjakmdsMnP3vOMc7zx5Pn3AL7TLg8Mh442mH+E6AJAJk6zmGfpMk+BzuJIXMEufJS+s4ECsy9hNvDLtxPIcIyXnWn43mQi5a/ktk0dGNBct7Zr4WJ5dZeIcF66ZwoZoJrJwXynnJkCLKTe23IUVatLdkiwhHqBjls2Dc1MilWfHwkGC2qFF2gt1SHmR6+tvog39MHKnuxhpRMfErqjvVNvObMxxiWMxmSbMhcMRYja73qCBWuF4iWMJmtcEbElDubYAsM9MMxOjjW6lbpeYe69oMveNOlZZuhq6gCoaNiYvmgkocBsE3fWMh+bt7Scy1cAmGJvwhliVBeg4nEZMK/LpppqARbiCdg3HymJyLkIusOwa0lTu07TwtOH3gCvWI+aeOZZxAerIINwyJrIbJUjYJum5aFbzlUIA5wV00fY+R2NbsHhb+uZ6mdss5kQwZmJkl2Az0GgBYGO74x7PbChCJFjkkmudVFJ3cqMpTZhjaUDHmlyFkDiJGy68kocjSAIVR2KqYkYBCBD83g0yA5t0Fc/MC/mlPXPtlJmHZ4VH+qyShOk2STxdZF4IRF942XhQMgX6nXQVzSv9A3QJ9Bp/At60UJ5snP5GC8jpogFePExeJMcnxYvdCY3jRt7MeMDWvWZMWY7NXHXHG+4FcJwcsuQBOyd5z8xB6Eg0WkALHzRgV+P9VGY0BNnJOkaIAoEhw/3UZLwZnCJRecfNNJ/pNIAgmEy0dnWaSk+0Gj8yCfGwJHwBwGfhDKa0+yzSmHJg4+3hIl7ces5DyLq4kSB1+tXVtjRLNJn+AFMeWa090fuAFoc0EeRj4dB04YU0q/hexi9TIdfazVSQrWswsamYMXkWCqABkBAEMGQxd5015pa2txABhMdPISRvHU0eTegv2TH15GEx+gzY+ps4nzaVgsMALulYIZCEhwJs1MhCyXaydxbOmlWzdScgIYvE0WYDWsIEQb7PAUBMVoCW1R31nzZDYF0TJ5OCMZG8L7zG5MfsZdK7YCZooGDekohnRmk2x2kLqedAdD3PmAImXRA1IYtuXDELMBqf+THhMzWH3/EwQVWaA4BkDTgJ4VbxhLvyCDBDR/zVF4HbaAx/M35mVOSfVs3W9PKqyVak7zk3vCqcVvYkIZTMHZCzLqyT7ywozgIqk3BQ2pFjJUdZhgA7QOyHkV2CLUKNzdZA+MrMxgImk61TXuEtOS/AcmxM0czjI0wagFYDNitXBBuvUXiY6HaIetpPLlZdnJAE0+87XhgOGQ4CiLzlrFRjSs5UHrLd1DL98Ndog/Q51zQ2JjU7anYXFrkx+fKRJg+Bp2lp8by6k5zFGRlG7vpFc+CQM82Tc8LZUJt238Ob39z2wk1RpvZiLkNltMmZwT0DNseFZ/ldTZzf9YPGxdW9z3Zp0ZxwQWMnJhjnZLaw1p1umRXhMBfSJFHJWeUBYjfW0w+I/ZCelRxQEigzRosZPE0mbELtM63AR937jVnPzbuZCELIb1R/npEJXLxME+xagCD8QMjaNq7sN6ZUSTwqYMvfeKsBgmsCAuIf7RQZ+GtRJODrWMDL3Wc8eqGJ8Ew8zWJyLf88PiglPICvTxaDxWLMiQigGfKdTBxTTwOqlNGuYy22bhYFJ/biXeqbWrT0PeN0HUWYzLFxyGzw5LXnGEFi35FD6hNTYjQbyHZq/l1V6gbBgMU0WTUG2vX+utouns/ugK3LQVSpWp1qyLSVJykDBAAyq8yo/ijHBiCACsH313G4hEnI85bE4tRwhTDjISbTRJh0XCemgRYBoiyAfB+z2vVcEzAN2FNZS2685iTXgLxGoAAAEvJJREFU0x8LiYahUeJomER9FarRjol0dz9Tpz1mlEyc5zuBYiksL3JJObdriKsxq/puATHlwj/6LPzDSliMs4Et2h2Hox2Bx0IAdtyYLCz4VKFoF98WiM7L2KNFZ+LgTr1RndN5YBOSIACdCmHVgW7qZzYN1u/7pD7ibgObCcJvDITZFMQkVPzAQNW/AU0eWa0/Jswr8Si3swmq5jnr2vIbU6Ot3Luq7yY+z8vUhlVsUqLBunTAd3mlzSyWhEryGWjd90DwzE82YMnGierm9AVIaD2knByAA6fMPRQ0OxA5Fp3AyXjk+pLCA8BwHdpcOyYc10IfLAjzA6TZU7cf2LpVzMaWwgmylJvVpjlwjVSzGKsgOHDCw66cR3KbFWxdMqxR8SZBSRMbhyFAZIIc352MLrh2pfG6HiGiCVCyCF0z6poGStPxzgjZ6lanRkuF/yWITIPwnCW+Q8i7GlTfAibt8LxSPGnimdkspi6fCp/M4sgY48VFBs4BEJMSGdHEKemRJ8Xh4iQJtQRscW6MS7s8aeZR28ylMI4wSiY26SlzIHxBJoCRDZyBzVjF8rL70GyaLQHojINcs/MkQOtvdjEyLsrCuMQXI9/ZOP2dgi2TYmB4hAi5VeolqOpzgn1dkvmTmlHtCiWI0utkbuUTZyM8aRorO5MplBCV3a3gyO9CC0BJ2DhQeIZqV+GEeHkZF2EGbOEuzDTwdceeACZugjh3wRbTHOckQqd9gCI8jEcsRKBvuYFYf8ggJVQpRfddYoHG46V9FEbeGSBdtxtHM/HAlpSUsIbcMo3oOqyFhao//cDmGsblOjiuapI4GNkliRzCM/VFv5ntcMFQjdms2y7NqIazMt2ZLU9ICDpvlSRBvCs078qsEgRzQzW7FiAxneJ0BM+kMqMG4diQeL/JtYp6i7d1vUkCwmOYKV6pvlrt6sfyioaKGU01Ria1G67JJPjLhJvsALMbFgmPzeKbqRFT8BnAp0BR35ltwNB3OVFaGTB9Vj/G/HUdlsTyuqENmgfYJPgjp2jvgDqedD+wxcIk9PGUpzylyZ2TwSlL0Sw+y4EwH4mNduU602vuzv+dbr8QcyoIqiYq93AyE8yNTtJ2cbebuuw9z3rn3wT7hACyL4UVRGjZ4t5k4GzSVdnFMnG27h3xqdDAa/IklLSVOFA2lsnDdxFuE+F6uYEjq5Bmo6G7ZU+5BmHGTBkn7SjU4dx4p11POAHbhACiBfQPt0ykPcAMgHIrn+M4Mmr4sgWF+KDy8n4UJfTE9bqPgNzVAneO0AeHRBI/c9MNU6EyvFXtcgDIWpxN/5hjxZMZTxbjTHn068Nug02nTAB0CxEkvpTivy6yY1IyOZlg1QvhK/3AxuwZqEQ3Ty3lP1Zk4kbMOP6Q7Re0x2ya8FTq0mxeVL3qBC/aINu5E7yVm23ZfWYeuvdZZDL0h3kBtpjGuPozOWlCKtrKYgSeeHuRQ0yhu6tQBp9pd4FivNNxuSvKuPtO4PR9qPF4edZxgvodb/5oKRyRc5S8a27wtiA4ScCmP7xaYENRfAZ8YMs8w0J3EQV0ewRsqWoQHWdGXZSXxBQwtf1eBB7zgQvobO7k7gc2VaQmDCiScqLdAE9qR3t4RDYczMBjzk2MvsRLVRnBVEdL08hWdbQpD49m8DtzG1MZcxUt7QYTBZMBbRZRnJAEs02AWjcADyBRgtzpn/bCuYBNybYxI9sBm+Ok1sg5TtmuAMcEh1bsSrvpkzhjiiAt3GwqaMzSgsJGxsU64LDhfrxaxRP6brzRzgGZz7sd1E1n+5lRF1HjFG+LlyTKzNTOBjbfa0uYQVgiK6kf2HCopFxCvAGPJ8bEWMXxitM/PI7WmnkvAU1nFeM+hJAbRXLvpWsJjgaogqhA0s0uBMzSU8AWAYf7dTV3Ym1iUxaVyQMUwV8a20ufEjqJaQJG3wGLzIDycONk/pmufh59NGzaS/ghTtyuAIfOOB9I8DNg797FRlYJocjGsCraz54h3seUhu/9t4K6AQhhhrPFw6PZAE6HDA6JzK44GWQmJU4GQCD/Vj1uYqD9wMYbTRgjJDcPnDARadd14gVH8AFnN48nfKBCI0Dk1QKt/ogdAl4IrzuHgC2mLvxL+8IVFkooQMxiNB1ZJItBQ0bzO1e4w0JL36PtnUvTupHbb8yngDDtAqTAlsd2zwRPPwclYJ5NE3adnzhWTKbFCNzhnVlsLATNl2oWfeXUcRSNv7sTgDElMrBHzGjAhrPlhg5mlF0XSOwCLe/D6wyOJuFt4W2zgU2cLZOR1YKg0mwmIl6yyQmn4lQkiAs4SoPyfASJZKbUStQX4ZYUNhKw1BKh6Q9CnPSVsUaYzmO2s+1Ul6/FW05S3kQIPTDVJs1n/FL/uhwQMLVDq+iTY9ED12DGHCt4zVPt90L0Jfez2aFFysnalcnVTkqbIj9VLrz7gC9cmzyYWnnkaH7ck8LQV7IRUsnevF3veI+AzYTphLqv3ISrnFhYBA+YDWwxRTxa2iEd7KfZHNM1VdoENrVbJjSrrgtm/VFF6zwOgtWq1MixJlTuMGTWjTQC1Mahz4h/tCTNJr+YCelqtrj6+S3m0zWZmTzEwvdMN24TE8NbT6A4Exd+Y1EkNQgo+przfLZ4Ir/Ixd88ujGpN2kt1RpeXe2bc1w3v+XaZGAB54F0rpWwjTYsEPV1qXVj7ika/bJQxRMtwpnztcfA5kI4CbB5MaM4267AlkECUjSbwc8Gtm5nrVxahmZTLRuuRCheJgY/AjarLc9BEG9L+CEhDOe4PpPoO9oYSAjOsTII8pHRntpPnKrLTQKO9AWnZPq06Tey4dBkUsItA+pMvN8TjokJNOFogL5m27Ec3/VKFXOmeJKlSNqLvJKS65YyBbDGETBqX2WwoHPCWpG94wAJBeBAWWzok3/xQFWypMQoGrGvGr6zLbOcNNNByCram2BjDgw0uT9CxxliRsMrUgXrM80GJIAhQi9a7m9MVVayY91EovDSsUwdMxvTA/y4aMC2c5v56dhaUmPRmOGKTBovOvEoZluf4giYrExGAroBakxb15v2WwBmYhOQzXj8TiOJIZKNY9TiCWDHnEUrd81mNFC3aIClsVCTtQgXdX0eNH6b/dkSiiFHx/1/DzacjVCkscSfCNiq4zVmczuANKG5icM54Wyp1M1DwroaiYA4M25icQ2eNHOUoKkYU7ZEdV2eIK3ldxqQtxpzGM5j4h3LxCelI2QjjpVrMz3qvpyDdAeINAutklSSa6VsSLv6qkLEC11B5LOJHyoC4PpjXBw0C8x50nWyL3kuQhaF/uCrQCOsAaQsQbxzbRk/S+UcJh6ovRzLevmXAPn/92ATIjC5grq8n2jTLs9QPi61xXxYgd1Yl4I/YQrC7AZSHRNtoq28Ug3is4g9DUroJlc+NPVjou4KC2kZv8eMOy8xOZPpe/yJhvQCQJmKbN9qYmnTZBZ4nALL+ic4Hq3sPIDhXOh39vpgPk189mfLTS5MN2fDsRYG+SSYHCcNeNSkKRezeGmolAXFm+SQCA6TuygEbzR3g0Vu+u7c/+/BlkcTGrRcHEHl6SzxGnm/tB71no1nsnppNgn1PAQ2AeUAMhUe8XgjcCChgUza/2vv7nYj1aEgjN7P+z/w0RqdTyoxgUB65g6kKEk32Nvb5dp/BrQFbPswQH5eb4TOnK7DvQAuGdtOXVuMLCJ9ie66K0ufEs4Sy+Qhu+/I7jB+vhiAk8dCaJcxECjZYTEZfikS//M/JYeV/jBbj7tqoQGtxWjzZGMvxeR/aRj733wGbL0jvkRuC6vHL/wzn02HqN9qsyODspg4jipGuTrasqKuKrSnQEXm9tgzM57CI41B8SaWuam4bTL15zr5MSaNcqrL5jyLDPkvTG5suFvImde96Tb2c642RaMUzdyI7rox2u5VwMifknjtecBkNDFkMAnKWqLecoxyU3JoZeUBqKw8gFf4JjNAAYQ2sakf+uCb2Y7EjJIBU3IlyI2dMSQf1PxgZOzawwCxmYCpdjB4L76lQ31px+IwJ6olDnPKzNNBi9T5WE+ECtxFoxtY/JVotBtfRX+yyaUTrKyinWNH6y+4XpbcZBO++0Zdc9z1YUAUHJjyq/TDn6MUTJADrR9tAi1mofCO/CsTzAcSsm9SNlBqi2nGIiYwwGaGSgG0WdGd5q41mcDI5JKTo+7pRLFJb5xxncXE3LV9CCC7KbjcVkGQm08A1ee28gApfwo4MJw5+P1+rV+/fkf2WLEyEkYrPcPXcy2dWiQWDVPbQs4UO78bykuQ9374zcMZs7lEGi0+Ml8djwvxJovCmRp1MsIToptQjp0lyO4qaAIIK6qlBAdwYDZOb7W22rNaSwfoU9LWhAIFmXokAAVRJr+mt79QTCUd7TKH7aHLtG4Ep89MonZ7v6q2ydEEiuLK0WEiZtLE0IdNCu6JrW8AkYAlO/OnEoIFM3HVSaucAK2FAySCFKZS/3ZkqFW6TkCChUXAGInFyN8si9BCp2MMapyCI8xLz81Fflsuxy7So6vQe8a0TaZIpkh5fdnFw2OwddMIZsu3iYavmI0AJq38D/A5XztMJXrHbJTJZ+tIaSkls4SZmG5gM4GOFFXJBxOQrYhQW/q1L831JYeX4aoM+N0W+PyZ2E9f2hIs8H0cGFYWvsqEJKnJrT2Z9p7LAXjAlpOdXLVfisRv0TGGdC7A2a3MhzIubgYTJ6LGklyHXICYvDaV4NoWri6txtsjWkuNNK4FV27LMckdiRxzj21G+CtmNLCx6faBNah1mI8dJRCwlTxtM6FJl8dpB4agwIorx7RASAlWln3xnGphe4nLaN/KlcHHbPr02APyxlZAwTmmSIDkl5XOCLRkJhPWrF3g2xe5iej4jg79MN09MeB4p7jPAd3qtxiAJLMk9UIefSqG222rUO5QwJd60H47ZrMk/CmWoKCJ72vcDikQyVqsZ7HsDhZtk11py+eidsly5yEDkbJxpddY3/eiT3lKOgZ4usuU5hefkc5jZstnCwSE6/kWG419ZU6z6ZsFb4WYRGG6CCqwGVwFdQPeDXv8FSaD09t5FcH1k9k1gRSrzNLtcQrxXujhOrVaJjnzFasEOgoMYLFU35GpPjfT7zxmC5MU7QGT3KD2M8XdZMLJl6bwnSoE1ukdBfScWTJW/qZ9/xvwVOJiRrvhBYtyMwASuCS81VyN2ULoxXTG4mF/lfrIJrDhi+7G0ZLeMS3Zzb2aLh80C7Q6+gMDV7fyZe8pwSZDyiLAguAOsy0IK0QTpKhG+1anMJ3SSxEkbGYsXwpo+FzCcyZkV23stz6YLHsRL/ntuG1fHCe5yTOxgaeSDtlSurZjt2MZyRjb8YAN22WsHT98SH1tqShgi+qlG+iG36r4buFl1lqQghAAUj5KztyLdupagL7jH9KPDaTk4kNKFu+ujkpuns/W2/zIJ6UEbLG9MUcU3TVGNmDrfaP+z4L9iNkCCWFljWWzz55iFBC+stVnn+Vg5njz2TDQ3lq31yYP8Jk8CuoJPkWqX5lw5rbEqBVtwoCNsqUPsFzMFhiejMO5MU3+F7BJyGIAbTNpWNQRUznXRPJ9+WL+x2wmv6d8bwlLZMz8YuI+J69xCNoAgR9LT8CGraQ3TD6wCejIE/u0Z5CZBtJ2udgeJXomd2DWJh3z/QQ+MSTdSX1UK73S2+Ud8V1Y9OUOq7Oo8ydgy4zkKwC1vBC/7uyoWkDB/DXXmOgSu8frupvevY1FpJx5qZrutzTBKfrKDHwl0y6AdbSVq3r6jxwVoPm+9jfwYR6Tx2JgQgtQ9nFZxqzdcnmbfySbPYJ8qSou8omCAZGtJwr4u0T2+sJAXHqDzPRRWmatS7lHkTd960ftdBmNPh5HoykxM7lCXvlmTxihSGnD9CtmaTWvTP5u9f3hI8yNN+3+iAEzb6vMDRLujmPBtkrO9GVeSm18ZWIKhlyfy+C8TUf0/0Z7m05qsddvUaTz9zlrG0XuGBf8+3fnpHPXB67SU81LY3tsRo95mnWczxq7O0E7gJ2szOoZuzS4HThWs/rPZEoRe21pl8a03/3UjAbm/KyYIx91F+j+XbpmQZA8+VSxRWNZ8BzTMcsyte13kW96WvDXfnrJ1HdO3+fDlzJK5qPuz+bv1mNOY49W4Glj/zPJE9DVZttuDGTN0dnq8/mywJVfGJvpK1O6LsKC/6kZDVy7GFdffV40F/utL6TPTGK+405oiyvmbdID8pFFt/8jCwX0ZaH8sfReorvFH6D32oC5+ur7x2BrFVFme58axBMwXZ3bnrHjCvmOOSmja2KQswHuRC0w9u9chDNf47vxHs37mpr6byI3imycq9eVd81ZExnbNd4+D4B0c1xQ6yc21sC+i8Q4i6gz23Ry7GvZsQClaPUKI9/m2b5T9Pv9q4G7GnjBdldT73kfa+AF28cqfBu4q4EXbHc19Z73sQZesH2swreBuxp4wXZXU+95H2vgP6oE1EipYcmyAAAAAElFTkSuQmCC"/>
        <xdr:cNvSpPr>
          <a:spLocks noChangeAspect="1" noChangeArrowheads="1"/>
        </xdr:cNvSpPr>
      </xdr:nvSpPr>
      <xdr:spPr>
        <a:xfrm>
          <a:off x="3190875" y="50158650"/>
          <a:ext cx="1476375" cy="1476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381000</xdr:colOff>
      <xdr:row>24</xdr:row>
      <xdr:rowOff>419100</xdr:rowOff>
    </xdr:from>
    <xdr:to>
      <xdr:col>2</xdr:col>
      <xdr:colOff>1428750</xdr:colOff>
      <xdr:row>24</xdr:row>
      <xdr:rowOff>1466850</xdr:rowOff>
    </xdr:to>
    <xdr:pic>
      <xdr:nvPicPr>
        <xdr:cNvPr id="72" name="图片 71" descr="qrcode_for_gh_eecba2545047_344"/>
        <xdr:cNvPicPr>
          <a:picLocks noChangeAspect="1"/>
        </xdr:cNvPicPr>
      </xdr:nvPicPr>
      <xdr:blipFill>
        <a:blip r:embed="rId9"/>
        <a:stretch>
          <a:fillRect/>
        </a:stretch>
      </xdr:blipFill>
      <xdr:spPr>
        <a:xfrm>
          <a:off x="3571875" y="44881800"/>
          <a:ext cx="1047750" cy="1047750"/>
        </a:xfrm>
        <a:prstGeom prst="rect">
          <a:avLst/>
        </a:prstGeom>
      </xdr:spPr>
    </xdr:pic>
    <xdr:clientData/>
  </xdr:twoCellAnchor>
  <xdr:twoCellAnchor editAs="oneCell">
    <xdr:from>
      <xdr:col>2</xdr:col>
      <xdr:colOff>313671</xdr:colOff>
      <xdr:row>3</xdr:row>
      <xdr:rowOff>409575</xdr:rowOff>
    </xdr:from>
    <xdr:to>
      <xdr:col>2</xdr:col>
      <xdr:colOff>1430343</xdr:colOff>
      <xdr:row>3</xdr:row>
      <xdr:rowOff>1552419</xdr:rowOff>
    </xdr:to>
    <xdr:pic>
      <xdr:nvPicPr>
        <xdr:cNvPr id="76" name="图片 75"/>
        <xdr:cNvPicPr>
          <a:picLocks noChangeAspect="1"/>
        </xdr:cNvPicPr>
      </xdr:nvPicPr>
      <xdr:blipFill>
        <a:blip r:embed="rId10"/>
        <a:stretch>
          <a:fillRect/>
        </a:stretch>
      </xdr:blipFill>
      <xdr:spPr>
        <a:xfrm>
          <a:off x="3503930" y="3762375"/>
          <a:ext cx="1116965" cy="1142365"/>
        </a:xfrm>
        <a:prstGeom prst="rect">
          <a:avLst/>
        </a:prstGeom>
      </xdr:spPr>
    </xdr:pic>
    <xdr:clientData/>
  </xdr:twoCellAnchor>
  <xdr:twoCellAnchor editAs="oneCell">
    <xdr:from>
      <xdr:col>2</xdr:col>
      <xdr:colOff>227988</xdr:colOff>
      <xdr:row>26</xdr:row>
      <xdr:rowOff>428625</xdr:rowOff>
    </xdr:from>
    <xdr:to>
      <xdr:col>2</xdr:col>
      <xdr:colOff>1562100</xdr:colOff>
      <xdr:row>26</xdr:row>
      <xdr:rowOff>1581149</xdr:rowOff>
    </xdr:to>
    <xdr:pic>
      <xdr:nvPicPr>
        <xdr:cNvPr id="78" name="Picture 1"/>
        <xdr:cNvPicPr>
          <a:picLocks noChangeAspect="1" noChangeArrowheads="1"/>
        </xdr:cNvPicPr>
      </xdr:nvPicPr>
      <xdr:blipFill>
        <a:blip r:embed="rId11" cstate="print"/>
        <a:srcRect/>
        <a:stretch>
          <a:fillRect/>
        </a:stretch>
      </xdr:blipFill>
      <xdr:spPr>
        <a:xfrm>
          <a:off x="3418840" y="48682275"/>
          <a:ext cx="1334135" cy="1151890"/>
        </a:xfrm>
        <a:prstGeom prst="rect">
          <a:avLst/>
        </a:prstGeom>
        <a:noFill/>
        <a:ln w="1">
          <a:noFill/>
          <a:miter lim="800000"/>
          <a:headEnd/>
          <a:tailEnd type="none" w="med" len="med"/>
        </a:ln>
        <a:effectLst/>
      </xdr:spPr>
    </xdr:pic>
    <xdr:clientData/>
  </xdr:twoCellAnchor>
  <xdr:twoCellAnchor editAs="oneCell">
    <xdr:from>
      <xdr:col>2</xdr:col>
      <xdr:colOff>276860</xdr:colOff>
      <xdr:row>25</xdr:row>
      <xdr:rowOff>436880</xdr:rowOff>
    </xdr:from>
    <xdr:to>
      <xdr:col>2</xdr:col>
      <xdr:colOff>1561465</xdr:colOff>
      <xdr:row>25</xdr:row>
      <xdr:rowOff>1716405</xdr:rowOff>
    </xdr:to>
    <xdr:pic>
      <xdr:nvPicPr>
        <xdr:cNvPr id="2" name="图片 1"/>
        <xdr:cNvPicPr>
          <a:picLocks noChangeAspect="1"/>
        </xdr:cNvPicPr>
      </xdr:nvPicPr>
      <xdr:blipFill>
        <a:blip r:embed="rId12"/>
        <a:stretch>
          <a:fillRect/>
        </a:stretch>
      </xdr:blipFill>
      <xdr:spPr>
        <a:xfrm>
          <a:off x="3467735" y="46699805"/>
          <a:ext cx="1284605" cy="1279525"/>
        </a:xfrm>
        <a:prstGeom prst="rect">
          <a:avLst/>
        </a:prstGeom>
        <a:noFill/>
        <a:ln w="9525">
          <a:noFill/>
        </a:ln>
      </xdr:spPr>
    </xdr:pic>
    <xdr:clientData/>
  </xdr:twoCellAnchor>
  <xdr:oneCellAnchor>
    <xdr:from>
      <xdr:col>2</xdr:col>
      <xdr:colOff>381000</xdr:colOff>
      <xdr:row>17</xdr:row>
      <xdr:rowOff>180975</xdr:rowOff>
    </xdr:from>
    <xdr:ext cx="1076325" cy="1076960"/>
    <xdr:pic>
      <xdr:nvPicPr>
        <xdr:cNvPr id="3" name="15" descr="15"/>
        <xdr:cNvPicPr/>
      </xdr:nvPicPr>
      <xdr:blipFill>
        <a:blip r:embed="rId13" cstate="print"/>
        <a:srcRect/>
        <a:stretch>
          <a:fillRect/>
        </a:stretch>
      </xdr:blipFill>
      <xdr:spPr>
        <a:xfrm>
          <a:off x="3571875" y="30956250"/>
          <a:ext cx="1076325" cy="1076960"/>
        </a:xfrm>
        <a:prstGeom prst="rect">
          <a:avLst/>
        </a:prstGeom>
        <a:noFill/>
      </xdr:spPr>
    </xdr:pic>
    <xdr:clientData/>
  </xdr:oneCellAnchor>
  <xdr:oneCellAnchor>
    <xdr:from>
      <xdr:col>2</xdr:col>
      <xdr:colOff>371475</xdr:colOff>
      <xdr:row>13</xdr:row>
      <xdr:rowOff>695325</xdr:rowOff>
    </xdr:from>
    <xdr:ext cx="1132840" cy="1209675"/>
    <xdr:pic>
      <xdr:nvPicPr>
        <xdr:cNvPr id="4" name="10" descr="10"/>
        <xdr:cNvPicPr/>
      </xdr:nvPicPr>
      <xdr:blipFill>
        <a:blip r:embed="rId14" cstate="print"/>
        <a:srcRect/>
        <a:stretch>
          <a:fillRect/>
        </a:stretch>
      </xdr:blipFill>
      <xdr:spPr>
        <a:xfrm>
          <a:off x="3562350" y="22812375"/>
          <a:ext cx="1132840" cy="1209675"/>
        </a:xfrm>
        <a:prstGeom prst="rect">
          <a:avLst/>
        </a:prstGeom>
        <a:noFill/>
      </xdr:spPr>
    </xdr:pic>
    <xdr:clientData/>
  </xdr:oneCellAnchor>
  <xdr:oneCellAnchor>
    <xdr:from>
      <xdr:col>2</xdr:col>
      <xdr:colOff>266700</xdr:colOff>
      <xdr:row>18</xdr:row>
      <xdr:rowOff>552450</xdr:rowOff>
    </xdr:from>
    <xdr:ext cx="1171575" cy="1085850"/>
    <xdr:pic>
      <xdr:nvPicPr>
        <xdr:cNvPr id="5" name="53" descr="53"/>
        <xdr:cNvPicPr/>
      </xdr:nvPicPr>
      <xdr:blipFill>
        <a:blip r:embed="rId15" cstate="print"/>
        <a:srcRect/>
        <a:stretch>
          <a:fillRect/>
        </a:stretch>
      </xdr:blipFill>
      <xdr:spPr>
        <a:xfrm>
          <a:off x="3457575" y="32861250"/>
          <a:ext cx="1171575" cy="1085850"/>
        </a:xfrm>
        <a:prstGeom prst="rect">
          <a:avLst/>
        </a:prstGeom>
        <a:noFill/>
      </xdr:spPr>
    </xdr:pic>
    <xdr:clientData/>
  </xdr:oneCellAnchor>
  <xdr:twoCellAnchor editAs="oneCell">
    <xdr:from>
      <xdr:col>2</xdr:col>
      <xdr:colOff>333375</xdr:colOff>
      <xdr:row>6</xdr:row>
      <xdr:rowOff>428625</xdr:rowOff>
    </xdr:from>
    <xdr:to>
      <xdr:col>2</xdr:col>
      <xdr:colOff>1381125</xdr:colOff>
      <xdr:row>6</xdr:row>
      <xdr:rowOff>1590675</xdr:rowOff>
    </xdr:to>
    <xdr:pic>
      <xdr:nvPicPr>
        <xdr:cNvPr id="6" name="图片 5"/>
        <xdr:cNvPicPr>
          <a:picLocks noChangeAspect="1"/>
        </xdr:cNvPicPr>
      </xdr:nvPicPr>
      <xdr:blipFill>
        <a:blip r:embed="rId16"/>
        <a:stretch>
          <a:fillRect/>
        </a:stretch>
      </xdr:blipFill>
      <xdr:spPr>
        <a:xfrm>
          <a:off x="3524250" y="9572625"/>
          <a:ext cx="1047750" cy="1162050"/>
        </a:xfrm>
        <a:prstGeom prst="rect">
          <a:avLst/>
        </a:prstGeom>
      </xdr:spPr>
    </xdr:pic>
    <xdr:clientData/>
  </xdr:twoCellAnchor>
  <xdr:oneCellAnchor>
    <xdr:from>
      <xdr:col>2</xdr:col>
      <xdr:colOff>314325</xdr:colOff>
      <xdr:row>4</xdr:row>
      <xdr:rowOff>285750</xdr:rowOff>
    </xdr:from>
    <xdr:ext cx="1199515" cy="1200150"/>
    <xdr:pic>
      <xdr:nvPicPr>
        <xdr:cNvPr id="8" name="34" descr="34"/>
        <xdr:cNvPicPr/>
      </xdr:nvPicPr>
      <xdr:blipFill>
        <a:blip r:embed="rId17" cstate="print"/>
        <a:srcRect/>
        <a:stretch>
          <a:fillRect/>
        </a:stretch>
      </xdr:blipFill>
      <xdr:spPr>
        <a:xfrm>
          <a:off x="3505200" y="5381625"/>
          <a:ext cx="1199515" cy="1200150"/>
        </a:xfrm>
        <a:prstGeom prst="rect">
          <a:avLst/>
        </a:prstGeom>
        <a:noFill/>
      </xdr:spPr>
    </xdr:pic>
    <xdr:clientData/>
  </xdr:oneCellAnchor>
  <xdr:oneCellAnchor>
    <xdr:from>
      <xdr:col>2</xdr:col>
      <xdr:colOff>342900</xdr:colOff>
      <xdr:row>15</xdr:row>
      <xdr:rowOff>457200</xdr:rowOff>
    </xdr:from>
    <xdr:ext cx="1057275" cy="989965"/>
    <xdr:pic>
      <xdr:nvPicPr>
        <xdr:cNvPr id="9" name="46" descr="46"/>
        <xdr:cNvPicPr/>
      </xdr:nvPicPr>
      <xdr:blipFill>
        <a:blip r:embed="rId18" cstate="print"/>
        <a:srcRect/>
        <a:stretch>
          <a:fillRect/>
        </a:stretch>
      </xdr:blipFill>
      <xdr:spPr>
        <a:xfrm>
          <a:off x="3533775" y="27536775"/>
          <a:ext cx="1057275" cy="989965"/>
        </a:xfrm>
        <a:prstGeom prst="rect">
          <a:avLst/>
        </a:prstGeom>
        <a:noFill/>
      </xdr:spPr>
    </xdr:pic>
    <xdr:clientData/>
  </xdr:oneCellAnchor>
  <xdr:oneCellAnchor>
    <xdr:from>
      <xdr:col>2</xdr:col>
      <xdr:colOff>228600</xdr:colOff>
      <xdr:row>8</xdr:row>
      <xdr:rowOff>161925</xdr:rowOff>
    </xdr:from>
    <xdr:ext cx="2505075" cy="1343025"/>
    <xdr:pic>
      <xdr:nvPicPr>
        <xdr:cNvPr id="10" name="25" descr="25"/>
        <xdr:cNvPicPr/>
      </xdr:nvPicPr>
      <xdr:blipFill>
        <a:blip r:embed="rId19" cstate="print"/>
        <a:srcRect l="58484" t="-10046" r="-56337" b="-12420"/>
        <a:stretch>
          <a:fillRect/>
        </a:stretch>
      </xdr:blipFill>
      <xdr:spPr>
        <a:xfrm>
          <a:off x="3419475" y="13468350"/>
          <a:ext cx="2505075" cy="1343025"/>
        </a:xfrm>
        <a:prstGeom prst="rect">
          <a:avLst/>
        </a:prstGeom>
        <a:noFill/>
      </xdr:spPr>
    </xdr:pic>
    <xdr:clientData/>
  </xdr:oneCellAnchor>
  <xdr:twoCellAnchor editAs="oneCell">
    <xdr:from>
      <xdr:col>2</xdr:col>
      <xdr:colOff>266700</xdr:colOff>
      <xdr:row>16</xdr:row>
      <xdr:rowOff>352425</xdr:rowOff>
    </xdr:from>
    <xdr:to>
      <xdr:col>2</xdr:col>
      <xdr:colOff>1428750</xdr:colOff>
      <xdr:row>16</xdr:row>
      <xdr:rowOff>1409700</xdr:rowOff>
    </xdr:to>
    <xdr:pic>
      <xdr:nvPicPr>
        <xdr:cNvPr id="11" name="图片 10"/>
        <xdr:cNvPicPr>
          <a:picLocks noChangeAspect="1"/>
        </xdr:cNvPicPr>
      </xdr:nvPicPr>
      <xdr:blipFill>
        <a:blip r:embed="rId20"/>
        <a:stretch>
          <a:fillRect/>
        </a:stretch>
      </xdr:blipFill>
      <xdr:spPr>
        <a:xfrm>
          <a:off x="3457575" y="29327475"/>
          <a:ext cx="1162050" cy="1057275"/>
        </a:xfrm>
        <a:prstGeom prst="rect">
          <a:avLst/>
        </a:prstGeom>
      </xdr:spPr>
    </xdr:pic>
    <xdr:clientData/>
  </xdr:twoCellAnchor>
  <xdr:twoCellAnchor editAs="oneCell">
    <xdr:from>
      <xdr:col>2</xdr:col>
      <xdr:colOff>381000</xdr:colOff>
      <xdr:row>23</xdr:row>
      <xdr:rowOff>504825</xdr:rowOff>
    </xdr:from>
    <xdr:to>
      <xdr:col>2</xdr:col>
      <xdr:colOff>1419225</xdr:colOff>
      <xdr:row>23</xdr:row>
      <xdr:rowOff>1665605</xdr:rowOff>
    </xdr:to>
    <xdr:pic>
      <xdr:nvPicPr>
        <xdr:cNvPr id="12" name="图片 11"/>
        <xdr:cNvPicPr>
          <a:picLocks noChangeAspect="1"/>
        </xdr:cNvPicPr>
      </xdr:nvPicPr>
      <xdr:blipFill>
        <a:blip r:embed="rId21"/>
        <a:stretch>
          <a:fillRect/>
        </a:stretch>
      </xdr:blipFill>
      <xdr:spPr>
        <a:xfrm>
          <a:off x="3571875" y="42862500"/>
          <a:ext cx="1038225" cy="1160780"/>
        </a:xfrm>
        <a:prstGeom prst="rect">
          <a:avLst/>
        </a:prstGeom>
        <a:noFill/>
        <a:ln w="9525">
          <a:noFill/>
        </a:ln>
      </xdr:spPr>
    </xdr:pic>
    <xdr:clientData/>
  </xdr:twoCellAnchor>
  <xdr:twoCellAnchor editAs="oneCell">
    <xdr:from>
      <xdr:col>2</xdr:col>
      <xdr:colOff>342900</xdr:colOff>
      <xdr:row>2</xdr:row>
      <xdr:rowOff>285750</xdr:rowOff>
    </xdr:from>
    <xdr:to>
      <xdr:col>2</xdr:col>
      <xdr:colOff>1454785</xdr:colOff>
      <xdr:row>2</xdr:row>
      <xdr:rowOff>1390015</xdr:rowOff>
    </xdr:to>
    <xdr:pic>
      <xdr:nvPicPr>
        <xdr:cNvPr id="14" name="图片 13"/>
        <xdr:cNvPicPr>
          <a:picLocks noChangeAspect="1"/>
        </xdr:cNvPicPr>
      </xdr:nvPicPr>
      <xdr:blipFill>
        <a:blip r:embed="rId22"/>
        <a:stretch>
          <a:fillRect/>
        </a:stretch>
      </xdr:blipFill>
      <xdr:spPr>
        <a:xfrm>
          <a:off x="3533775" y="1981200"/>
          <a:ext cx="1111885" cy="1104265"/>
        </a:xfrm>
        <a:prstGeom prst="rect">
          <a:avLst/>
        </a:prstGeom>
      </xdr:spPr>
    </xdr:pic>
    <xdr:clientData/>
  </xdr:twoCellAnchor>
  <xdr:twoCellAnchor editAs="oneCell">
    <xdr:from>
      <xdr:col>2</xdr:col>
      <xdr:colOff>381000</xdr:colOff>
      <xdr:row>22</xdr:row>
      <xdr:rowOff>447675</xdr:rowOff>
    </xdr:from>
    <xdr:to>
      <xdr:col>2</xdr:col>
      <xdr:colOff>1418590</xdr:colOff>
      <xdr:row>22</xdr:row>
      <xdr:rowOff>1436370</xdr:rowOff>
    </xdr:to>
    <xdr:pic>
      <xdr:nvPicPr>
        <xdr:cNvPr id="15" name="图片 14"/>
        <xdr:cNvPicPr>
          <a:picLocks noChangeAspect="1"/>
        </xdr:cNvPicPr>
      </xdr:nvPicPr>
      <xdr:blipFill>
        <a:blip r:embed="rId23"/>
        <a:stretch>
          <a:fillRect/>
        </a:stretch>
      </xdr:blipFill>
      <xdr:spPr>
        <a:xfrm>
          <a:off x="3571875" y="40747950"/>
          <a:ext cx="1037590" cy="98869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2</xdr:col>
      <xdr:colOff>409575</xdr:colOff>
      <xdr:row>16</xdr:row>
      <xdr:rowOff>933450</xdr:rowOff>
    </xdr:from>
    <xdr:ext cx="990600" cy="866775"/>
    <xdr:pic>
      <xdr:nvPicPr>
        <xdr:cNvPr id="2" name="41" descr="41"/>
        <xdr:cNvPicPr/>
      </xdr:nvPicPr>
      <xdr:blipFill>
        <a:blip r:embed="rId1" cstate="print"/>
        <a:srcRect/>
        <a:stretch>
          <a:fillRect/>
        </a:stretch>
      </xdr:blipFill>
      <xdr:spPr>
        <a:xfrm>
          <a:off x="2324100" y="31146750"/>
          <a:ext cx="990600" cy="866775"/>
        </a:xfrm>
        <a:prstGeom prst="rect">
          <a:avLst/>
        </a:prstGeom>
        <a:noFill/>
      </xdr:spPr>
    </xdr:pic>
    <xdr:clientData/>
  </xdr:oneCellAnchor>
  <xdr:oneCellAnchor>
    <xdr:from>
      <xdr:col>2</xdr:col>
      <xdr:colOff>342900</xdr:colOff>
      <xdr:row>24</xdr:row>
      <xdr:rowOff>790575</xdr:rowOff>
    </xdr:from>
    <xdr:ext cx="1009650" cy="1000125"/>
    <xdr:pic>
      <xdr:nvPicPr>
        <xdr:cNvPr id="8" name="9" descr="9"/>
        <xdr:cNvPicPr/>
      </xdr:nvPicPr>
      <xdr:blipFill>
        <a:blip r:embed="rId2" cstate="print"/>
        <a:srcRect/>
        <a:stretch>
          <a:fillRect/>
        </a:stretch>
      </xdr:blipFill>
      <xdr:spPr>
        <a:xfrm>
          <a:off x="2257425" y="49863375"/>
          <a:ext cx="1009650" cy="1000125"/>
        </a:xfrm>
        <a:prstGeom prst="rect">
          <a:avLst/>
        </a:prstGeom>
        <a:noFill/>
      </xdr:spPr>
    </xdr:pic>
    <xdr:clientData/>
  </xdr:oneCellAnchor>
  <xdr:oneCellAnchor>
    <xdr:from>
      <xdr:col>2</xdr:col>
      <xdr:colOff>304800</xdr:colOff>
      <xdr:row>22</xdr:row>
      <xdr:rowOff>485775</xdr:rowOff>
    </xdr:from>
    <xdr:ext cx="1066800" cy="1085849"/>
    <xdr:pic>
      <xdr:nvPicPr>
        <xdr:cNvPr id="18" name="60" descr="60"/>
        <xdr:cNvPicPr/>
      </xdr:nvPicPr>
      <xdr:blipFill>
        <a:blip r:embed="rId3" cstate="print"/>
        <a:srcRect/>
        <a:stretch>
          <a:fillRect/>
        </a:stretch>
      </xdr:blipFill>
      <xdr:spPr>
        <a:xfrm>
          <a:off x="2219325" y="45243750"/>
          <a:ext cx="1066800" cy="1085215"/>
        </a:xfrm>
        <a:prstGeom prst="rect">
          <a:avLst/>
        </a:prstGeom>
        <a:noFill/>
      </xdr:spPr>
    </xdr:pic>
    <xdr:clientData/>
  </xdr:oneCellAnchor>
  <xdr:oneCellAnchor>
    <xdr:from>
      <xdr:col>2</xdr:col>
      <xdr:colOff>337820</xdr:colOff>
      <xdr:row>30</xdr:row>
      <xdr:rowOff>230505</xdr:rowOff>
    </xdr:from>
    <xdr:ext cx="1130935" cy="1268730"/>
    <xdr:pic>
      <xdr:nvPicPr>
        <xdr:cNvPr id="23" name="11" descr="11"/>
        <xdr:cNvPicPr/>
      </xdr:nvPicPr>
      <xdr:blipFill>
        <a:blip r:embed="rId4" cstate="print"/>
        <a:srcRect/>
        <a:stretch>
          <a:fillRect/>
        </a:stretch>
      </xdr:blipFill>
      <xdr:spPr>
        <a:xfrm>
          <a:off x="2252345" y="60523755"/>
          <a:ext cx="1130935" cy="1268730"/>
        </a:xfrm>
        <a:prstGeom prst="rect">
          <a:avLst/>
        </a:prstGeom>
        <a:noFill/>
      </xdr:spPr>
    </xdr:pic>
    <xdr:clientData/>
  </xdr:oneCellAnchor>
  <xdr:oneCellAnchor>
    <xdr:from>
      <xdr:col>2</xdr:col>
      <xdr:colOff>352425</xdr:colOff>
      <xdr:row>36</xdr:row>
      <xdr:rowOff>533400</xdr:rowOff>
    </xdr:from>
    <xdr:ext cx="1066800" cy="1047750"/>
    <xdr:pic>
      <xdr:nvPicPr>
        <xdr:cNvPr id="24" name="51" descr="51"/>
        <xdr:cNvPicPr/>
      </xdr:nvPicPr>
      <xdr:blipFill>
        <a:blip r:embed="rId5" cstate="print"/>
        <a:srcRect/>
        <a:stretch>
          <a:fillRect/>
        </a:stretch>
      </xdr:blipFill>
      <xdr:spPr>
        <a:xfrm>
          <a:off x="2266950" y="71656575"/>
          <a:ext cx="1066800" cy="1047750"/>
        </a:xfrm>
        <a:prstGeom prst="rect">
          <a:avLst/>
        </a:prstGeom>
        <a:noFill/>
      </xdr:spPr>
    </xdr:pic>
    <xdr:clientData/>
  </xdr:oneCellAnchor>
  <xdr:oneCellAnchor>
    <xdr:from>
      <xdr:col>2</xdr:col>
      <xdr:colOff>419099</xdr:colOff>
      <xdr:row>33</xdr:row>
      <xdr:rowOff>466724</xdr:rowOff>
    </xdr:from>
    <xdr:ext cx="885825" cy="904875"/>
    <xdr:pic>
      <xdr:nvPicPr>
        <xdr:cNvPr id="33" name="0" descr="0"/>
        <xdr:cNvPicPr/>
      </xdr:nvPicPr>
      <xdr:blipFill>
        <a:blip r:embed="rId6" cstate="print"/>
        <a:srcRect/>
        <a:stretch>
          <a:fillRect/>
        </a:stretch>
      </xdr:blipFill>
      <xdr:spPr>
        <a:xfrm>
          <a:off x="2332990" y="66226690"/>
          <a:ext cx="885825" cy="904875"/>
        </a:xfrm>
        <a:prstGeom prst="rect">
          <a:avLst/>
        </a:prstGeom>
        <a:noFill/>
      </xdr:spPr>
    </xdr:pic>
    <xdr:clientData/>
  </xdr:oneCellAnchor>
  <xdr:oneCellAnchor>
    <xdr:from>
      <xdr:col>2</xdr:col>
      <xdr:colOff>419100</xdr:colOff>
      <xdr:row>27</xdr:row>
      <xdr:rowOff>495300</xdr:rowOff>
    </xdr:from>
    <xdr:ext cx="857250" cy="857250"/>
    <xdr:pic>
      <xdr:nvPicPr>
        <xdr:cNvPr id="35" name="24" descr="24"/>
        <xdr:cNvPicPr/>
      </xdr:nvPicPr>
      <xdr:blipFill>
        <a:blip r:embed="rId7" cstate="print"/>
        <a:srcRect/>
        <a:stretch>
          <a:fillRect/>
        </a:stretch>
      </xdr:blipFill>
      <xdr:spPr>
        <a:xfrm>
          <a:off x="2333625" y="56102250"/>
          <a:ext cx="857250" cy="857250"/>
        </a:xfrm>
        <a:prstGeom prst="rect">
          <a:avLst/>
        </a:prstGeom>
        <a:noFill/>
      </xdr:spPr>
    </xdr:pic>
    <xdr:clientData/>
  </xdr:oneCellAnchor>
  <xdr:oneCellAnchor>
    <xdr:from>
      <xdr:col>2</xdr:col>
      <xdr:colOff>409575</xdr:colOff>
      <xdr:row>10</xdr:row>
      <xdr:rowOff>495300</xdr:rowOff>
    </xdr:from>
    <xdr:ext cx="942975" cy="923925"/>
    <xdr:pic>
      <xdr:nvPicPr>
        <xdr:cNvPr id="37" name="17" descr="17"/>
        <xdr:cNvPicPr/>
      </xdr:nvPicPr>
      <xdr:blipFill>
        <a:blip r:embed="rId8" cstate="print"/>
        <a:srcRect/>
        <a:stretch>
          <a:fillRect/>
        </a:stretch>
      </xdr:blipFill>
      <xdr:spPr>
        <a:xfrm>
          <a:off x="2324100" y="17764125"/>
          <a:ext cx="942975" cy="923925"/>
        </a:xfrm>
        <a:prstGeom prst="rect">
          <a:avLst/>
        </a:prstGeom>
        <a:noFill/>
      </xdr:spPr>
    </xdr:pic>
    <xdr:clientData/>
  </xdr:oneCellAnchor>
  <xdr:oneCellAnchor>
    <xdr:from>
      <xdr:col>2</xdr:col>
      <xdr:colOff>409575</xdr:colOff>
      <xdr:row>29</xdr:row>
      <xdr:rowOff>409575</xdr:rowOff>
    </xdr:from>
    <xdr:ext cx="942975" cy="1028700"/>
    <xdr:pic>
      <xdr:nvPicPr>
        <xdr:cNvPr id="43" name="23" descr="23"/>
        <xdr:cNvPicPr/>
      </xdr:nvPicPr>
      <xdr:blipFill>
        <a:blip r:embed="rId9" cstate="print"/>
        <a:srcRect/>
        <a:stretch>
          <a:fillRect/>
        </a:stretch>
      </xdr:blipFill>
      <xdr:spPr>
        <a:xfrm>
          <a:off x="2324100" y="58854975"/>
          <a:ext cx="942975" cy="1028700"/>
        </a:xfrm>
        <a:prstGeom prst="rect">
          <a:avLst/>
        </a:prstGeom>
        <a:noFill/>
      </xdr:spPr>
    </xdr:pic>
    <xdr:clientData/>
  </xdr:oneCellAnchor>
  <xdr:oneCellAnchor>
    <xdr:from>
      <xdr:col>2</xdr:col>
      <xdr:colOff>400050</xdr:colOff>
      <xdr:row>28</xdr:row>
      <xdr:rowOff>190500</xdr:rowOff>
    </xdr:from>
    <xdr:ext cx="942975" cy="1028700"/>
    <xdr:pic>
      <xdr:nvPicPr>
        <xdr:cNvPr id="44" name="37" descr="37"/>
        <xdr:cNvPicPr/>
      </xdr:nvPicPr>
      <xdr:blipFill>
        <a:blip r:embed="rId10" cstate="print"/>
        <a:srcRect/>
        <a:stretch>
          <a:fillRect/>
        </a:stretch>
      </xdr:blipFill>
      <xdr:spPr>
        <a:xfrm>
          <a:off x="2314575" y="57340500"/>
          <a:ext cx="942975" cy="1028700"/>
        </a:xfrm>
        <a:prstGeom prst="rect">
          <a:avLst/>
        </a:prstGeom>
        <a:noFill/>
      </xdr:spPr>
    </xdr:pic>
    <xdr:clientData/>
  </xdr:oneCellAnchor>
  <xdr:oneCellAnchor>
    <xdr:from>
      <xdr:col>2</xdr:col>
      <xdr:colOff>381000</xdr:colOff>
      <xdr:row>15</xdr:row>
      <xdr:rowOff>657225</xdr:rowOff>
    </xdr:from>
    <xdr:ext cx="971550" cy="971550"/>
    <xdr:pic>
      <xdr:nvPicPr>
        <xdr:cNvPr id="52" name="47" descr="47"/>
        <xdr:cNvPicPr/>
      </xdr:nvPicPr>
      <xdr:blipFill>
        <a:blip r:embed="rId11" cstate="print"/>
        <a:srcRect/>
        <a:stretch>
          <a:fillRect/>
        </a:stretch>
      </xdr:blipFill>
      <xdr:spPr>
        <a:xfrm>
          <a:off x="2295525" y="28140025"/>
          <a:ext cx="971550" cy="971550"/>
        </a:xfrm>
        <a:prstGeom prst="rect">
          <a:avLst/>
        </a:prstGeom>
        <a:noFill/>
      </xdr:spPr>
    </xdr:pic>
    <xdr:clientData/>
  </xdr:oneCellAnchor>
  <xdr:oneCellAnchor>
    <xdr:from>
      <xdr:col>2</xdr:col>
      <xdr:colOff>304165</xdr:colOff>
      <xdr:row>18</xdr:row>
      <xdr:rowOff>666115</xdr:rowOff>
    </xdr:from>
    <xdr:ext cx="942975" cy="936625"/>
    <xdr:pic>
      <xdr:nvPicPr>
        <xdr:cNvPr id="53" name="14" descr="14"/>
        <xdr:cNvPicPr/>
      </xdr:nvPicPr>
      <xdr:blipFill>
        <a:blip r:embed="rId12" cstate="print"/>
        <a:srcRect/>
        <a:stretch>
          <a:fillRect/>
        </a:stretch>
      </xdr:blipFill>
      <xdr:spPr>
        <a:xfrm>
          <a:off x="2218690" y="36184840"/>
          <a:ext cx="942975" cy="936625"/>
        </a:xfrm>
        <a:prstGeom prst="rect">
          <a:avLst/>
        </a:prstGeom>
        <a:noFill/>
      </xdr:spPr>
    </xdr:pic>
    <xdr:clientData/>
  </xdr:oneCellAnchor>
  <xdr:oneCellAnchor>
    <xdr:from>
      <xdr:col>2</xdr:col>
      <xdr:colOff>333376</xdr:colOff>
      <xdr:row>5</xdr:row>
      <xdr:rowOff>352424</xdr:rowOff>
    </xdr:from>
    <xdr:ext cx="1009650" cy="942975"/>
    <xdr:pic>
      <xdr:nvPicPr>
        <xdr:cNvPr id="54" name="2" descr="2"/>
        <xdr:cNvPicPr/>
      </xdr:nvPicPr>
      <xdr:blipFill>
        <a:blip r:embed="rId13" cstate="print"/>
        <a:srcRect/>
        <a:stretch>
          <a:fillRect/>
        </a:stretch>
      </xdr:blipFill>
      <xdr:spPr>
        <a:xfrm>
          <a:off x="2247900" y="9524365"/>
          <a:ext cx="1009650" cy="942975"/>
        </a:xfrm>
        <a:prstGeom prst="rect">
          <a:avLst/>
        </a:prstGeom>
        <a:noFill/>
      </xdr:spPr>
    </xdr:pic>
    <xdr:clientData/>
  </xdr:oneCellAnchor>
  <xdr:oneCellAnchor>
    <xdr:from>
      <xdr:col>2</xdr:col>
      <xdr:colOff>371474</xdr:colOff>
      <xdr:row>45</xdr:row>
      <xdr:rowOff>647701</xdr:rowOff>
    </xdr:from>
    <xdr:ext cx="1133475" cy="1066800"/>
    <xdr:pic>
      <xdr:nvPicPr>
        <xdr:cNvPr id="57" name="58" descr="58"/>
        <xdr:cNvPicPr/>
      </xdr:nvPicPr>
      <xdr:blipFill>
        <a:blip r:embed="rId14" cstate="print"/>
        <a:srcRect/>
        <a:stretch>
          <a:fillRect/>
        </a:stretch>
      </xdr:blipFill>
      <xdr:spPr>
        <a:xfrm>
          <a:off x="2285365" y="90906600"/>
          <a:ext cx="1133475" cy="1066800"/>
        </a:xfrm>
        <a:prstGeom prst="rect">
          <a:avLst/>
        </a:prstGeom>
        <a:noFill/>
      </xdr:spPr>
    </xdr:pic>
    <xdr:clientData/>
  </xdr:oneCellAnchor>
  <xdr:oneCellAnchor>
    <xdr:from>
      <xdr:col>2</xdr:col>
      <xdr:colOff>428625</xdr:colOff>
      <xdr:row>11</xdr:row>
      <xdr:rowOff>542925</xdr:rowOff>
    </xdr:from>
    <xdr:ext cx="962025" cy="962025"/>
    <xdr:pic>
      <xdr:nvPicPr>
        <xdr:cNvPr id="59" name="attachment-1668740812783-b453d66acde6cb52" descr="attachment-1668740812783-b453d66acde6cb52"/>
        <xdr:cNvPicPr/>
      </xdr:nvPicPr>
      <xdr:blipFill>
        <a:blip r:embed="rId15" cstate="print"/>
        <a:srcRect/>
        <a:stretch>
          <a:fillRect/>
        </a:stretch>
      </xdr:blipFill>
      <xdr:spPr>
        <a:xfrm>
          <a:off x="2343150" y="19326225"/>
          <a:ext cx="962025" cy="962025"/>
        </a:xfrm>
        <a:prstGeom prst="rect">
          <a:avLst/>
        </a:prstGeom>
        <a:noFill/>
      </xdr:spPr>
    </xdr:pic>
    <xdr:clientData/>
  </xdr:oneCellAnchor>
  <xdr:oneCellAnchor>
    <xdr:from>
      <xdr:col>2</xdr:col>
      <xdr:colOff>295275</xdr:colOff>
      <xdr:row>4</xdr:row>
      <xdr:rowOff>361950</xdr:rowOff>
    </xdr:from>
    <xdr:ext cx="1047750" cy="990600"/>
    <xdr:pic>
      <xdr:nvPicPr>
        <xdr:cNvPr id="60" name="6" descr="6"/>
        <xdr:cNvPicPr/>
      </xdr:nvPicPr>
      <xdr:blipFill>
        <a:blip r:embed="rId16" cstate="print"/>
        <a:srcRect/>
        <a:stretch>
          <a:fillRect/>
        </a:stretch>
      </xdr:blipFill>
      <xdr:spPr>
        <a:xfrm>
          <a:off x="2209800" y="7753350"/>
          <a:ext cx="1047750" cy="990600"/>
        </a:xfrm>
        <a:prstGeom prst="rect">
          <a:avLst/>
        </a:prstGeom>
        <a:noFill/>
      </xdr:spPr>
    </xdr:pic>
    <xdr:clientData/>
  </xdr:oneCellAnchor>
  <xdr:oneCellAnchor>
    <xdr:from>
      <xdr:col>2</xdr:col>
      <xdr:colOff>342900</xdr:colOff>
      <xdr:row>7</xdr:row>
      <xdr:rowOff>504825</xdr:rowOff>
    </xdr:from>
    <xdr:ext cx="1038225" cy="981075"/>
    <xdr:pic>
      <xdr:nvPicPr>
        <xdr:cNvPr id="62" name="16" descr="16"/>
        <xdr:cNvPicPr/>
      </xdr:nvPicPr>
      <xdr:blipFill>
        <a:blip r:embed="rId17" cstate="print"/>
        <a:srcRect/>
        <a:stretch>
          <a:fillRect/>
        </a:stretch>
      </xdr:blipFill>
      <xdr:spPr>
        <a:xfrm>
          <a:off x="2257425" y="12801600"/>
          <a:ext cx="1038225" cy="981075"/>
        </a:xfrm>
        <a:prstGeom prst="rect">
          <a:avLst/>
        </a:prstGeom>
        <a:noFill/>
      </xdr:spPr>
    </xdr:pic>
    <xdr:clientData/>
  </xdr:oneCellAnchor>
  <xdr:twoCellAnchor editAs="oneCell">
    <xdr:from>
      <xdr:col>2</xdr:col>
      <xdr:colOff>0</xdr:colOff>
      <xdr:row>49</xdr:row>
      <xdr:rowOff>0</xdr:rowOff>
    </xdr:from>
    <xdr:to>
      <xdr:col>2</xdr:col>
      <xdr:colOff>628650</xdr:colOff>
      <xdr:row>51</xdr:row>
      <xdr:rowOff>438150</xdr:rowOff>
    </xdr:to>
    <xdr:sp>
      <xdr:nvSpPr>
        <xdr:cNvPr id="65" name="AutoShape 1" descr="data:image/png;base64,iVBORw0KGgoAAAANSUhEUgAAAEIAAABCCAYAAADjVADoAAAAAXNSR0IArs4c6QAAIABJREFUeF61nHd0lHX2xp/JTCqhhS5FwRhUVEBcXdG1UFwQKS4oWJDiCvau2ECKUgwKSnFRwI4FlaqIKCBiA0UFVGoQBUJCCaGkTJKZ3/nccHMmgL/9a+ccTiYz7/st9z73uc+93zcEysrKotFoVIFAQCUlJQoGgwqFQuKz2BffFxcXKzEx0b7jXyQSsWuPfZWVlSkuLs6u4T5/+e98VlpaanPFfu/XcT+fMz7XxK7Fx+A75uA6Xw/vfd4TrcnnYkz2Gh8fX3FZAEP4b24MNseAsS/fnA/GQngde53f4xvld+71TfO5j8EGTmRIxvZrwuGwEhISKozCBvjODcT8jM9YvpYTrYlreLmBj503EIlEzBAs8ESL8o354nxCNwQLOvbl1/pPRwC/x3ohdvGxYzjaYj3M5ty4jhQ3Sux33PtXa4p1nKPMjRYoLS01QzCpQ/JEA/G9e8cXUFhYqKpVq/5laMSiKBYhPtdfhYbDv6ioyNDg64sNAzcGP91wbMrD5dhF+TXM6WHl49pPQoNF4ikW/vvvv2vVqlV/GbsszAe97LLLVL9+/eMMsX79ev3yyy/617/+pc2bN2vdunVq166d2NgXX3yh5ORkHTlypGKTJ4rniy66SNWqVdOSJUt0xhlnqEWLFraBjRs36tdff1XPnj1tHayb9e/fv1+fffZZpRCJHZfrcCSG+tvf/qaGDRsa33kIWmi4pfk5a9Ys9e/f3+CF53kxiL/nd4/PRYsWCWNgQMKKaxj8qaee0osvvqg//vhD48aN0/jx47Vs2TJt2rRJffr0qfCwL9QR6OOw4bffflsZGRm6/PLLddttt2nYsGE27+jRo/Xyyy9rw4YNNpejGCN07dr1OJJ38sRoOBFjvPXWW+rRo4fdX8GPljKkCoZ3Q0yfPl3nnHOO3RgLIW7G+p06ddLcuXPVuHFj29wTTzyhq666Sr169bJFHjp0SLm5uWaUZ555xjaFofgOg4OQp59+2uZds2aN7r33Xpunbt26mjdvniZPnqydO3dq+PDh+uijj7R48WLzfH5+vq2JcbiOsV999VVlZ2fb5hYsWKAaNWqY55nPMwrOBE3//ve/NWPGDF1//fWVslrgRIa46aab9O233yolJUVr1641HoAPGLxVq1YG2Xr16tlCatasqX/84x+68847dckll9hCuCcnJ0dTp07Vb7/9pu+++87Cbffu3TYGoXHFFVfo3Xff1aeffqrt27fr888/N4Mw5w8//GAoysrK0oQJE8wQH374oUG/WbNmtobnnntOb775pu666y67nrEJRUISQ69evdrmwnj8bNmype3hvPPO02uvvaYbbrjhvxtiwIABFst//vmnrrvuOoOkp6hXXnlF7du316mnnmqLS0tLs/AAzmwQPmCiESNG2ERDhgzRPffcYwhikSwMQ3bu3Fn/+c9/1KVLFwsrDDhw4EBt2bJF33zzjW2GzwsKCmx+kIgRCNtHHnnEwhXPEjY4DaSAyK1bt2rFihW2Ua7x7ADSmzRpoosvvlhvvPGGrr322kqp/4SIAD4YAk9xQyyHELtnnXWWWfadd97RSSedpPPPP98mZcHAjwUSy2yEhQ4dOtRCAeI8fPiwbfrgwYMGe0KAF4jiO0iU8Hj22WfVtGlTXXPNNXr44YdtHYQXDsEJc+bMsXEGDRpkhjtw4IB69+5tyAOB7AEjeIZ77733zBCQMKFEaMSKOTOEpzkWNHv2bLuIwWINwUZh/ddff10dO3a0QefPn6/U1FRDCMx+8skn66WXXjIIg4qlS5fqscce0/33329kh+d+/PFH/fTTTxbTGAEOwesdOnSwDcLmbACkJCUlCUKGq1q3bi1CFn6AAyDeTz75RJMmTbI5CaMrr7xS27Zt08qVK3XjjTdWqExCg/Uwftu2bQ0RGC1Wc5iOcOHCRjEEofH1119baAAxJx08DOOy6b///e+2ED6DG8gOd9xxh3kXz7I5Jn700UfNCMhzYh3Pkv4wJAjCwBgdzpg2bZoRHmP27dvXwoQ5XnjhBSNFwopXgwYNKrIGIUk2ACGsFX7C0A59lwVkGowJeuEWkBb7svTpECIOgZAjApLEi3jGr8EAEGSjRo30wQcfGEdgCMiNGGcMSBSD4c0HHnjAQgCvgALiF76A9SdOnGiGwMNt2rQxYt2xY4dB9ssvv1SdOnUMVRiEe/Py8ux6Nt6tWzfTGHgaQ0OWoIhrMTrG9Rdrv/TSSy0LQezcA7EyToWOcGXp6YZNsCE2CdPiWQaC4EiJGIVJMQjXEM8XXHCBxfStt95qzPz8888LUiXNkhaffPJJ4wTiGG8Cb4z04IMPGskSUmQNiJCwqlKlii0QQ/A7yNm3b59dR7iyAZwEX4FCwg3Nwv2sH5HHfrjP94WDMD6EijTA2ZWUJYbwwoUbiR8MwWReoQHJ2LqA3zEI6AEdiB7SGfcRNv369TMSO+WUU4wjIEy8xXcYCKI9/fTTjVS5l42jSTAkWQdlevXVV5vKxRBTpkzRmDFjjAfgBOblGjZ03333GSdgZFDCuny9LqX56ZIcPiQ0QESl6pO4YMNuOQZkMXxGTgeOoMFJijRFmuQ64Mw1y5cvt1wOHCFG9AC/szGySvPmzQ3qGA2UkeMxOp+zeDxKVuF+EAXa3POMPXLkSDMAhmEdP//8sxkBZJKl4BH4iHFiq2MvqJwU/bszzzyzgpQrQqO4uDjKolzmuh5nEOAIO7N4NsxNwIvFQqxYn3jEspDZxx9/bN+7AGIDXkC5fGYe0iBpkpwPtNEXsb0H5k5PTzfhhNYAOYgvxuNe5kXBslYcBurQGCCO9RLCOCt2L8zPfRiBNYCaShIbsnS97tkDXuCFpYk7YFi7dm3bMBkFInQjOCG5jsAQyG7kNXxABoidmLFBDJ5EmrtwwhCxxoJ/SIexVS+xD9+QHeAI1zcgCK5C16Bxdu3aVVEYevOIazEsmsPDPDbcAyUlJYYIXtyEpeAHBBELxsvkXCbGggsXLjQVh7rDIBAi79EXQJ5cz6SMgVcRZqQ2fscb8AhqlfswtFeiGIyNoANIubA7FSeLdUcR22QFPI3X4RfWduGFFxp6UavM6S+QtHfvXhNkrAn0kDkw5Nlnn22OrQgNOILJGJyN4jH+QW7EoneXMAThwGDUGaQ6qj1Cg3qBxc+cOdMgj2FhfGBKbJNF+BwpDqszlws0RwFzYyDmxKDeKMJA3pMgJEnT6ArGGzx4sGUrZPP3339vzsJ5iDLmwCmsEwlAuPEeZYkDKeMZu1IZ7hYEEdQP1AcQEYMRAuRrdAPeI1QgMPQDG0QDIH7QCzA93jlwIF/RaMQWBPzJICyEzVevUUPxoZDmzZuve+652xYDnEmFt9xyi6nVWrVqVYQTBsHIZB4WjQGQ6pAr2QktglpESHEtiIKokewQPY4jRD1zgBwy17HtgBPWGvCAK0oWRhZhcXgG6YooAuIMRkZBEUKmTMbEpWURheLjVVhcZCirXr26evfpo/wD+Vowf4FCcUEVFhSopDSsWe++ZQa/6847NOutWdq4cYPKu4flRVdRUbHGjR2nB+6/38ZHYOF9kHjuuedaOCCxCQEMhaMIXWQAayMEcRbI4xqyTazErmjVnagMx9JsFon90EMPGWPDymyWicjbWJ0JWCzEmJmZaUUQHFIjrZYCwTgVFhXp7bff0aRJL2jxJ59o86Yt6nvDjapTq5bVK2PHjVGnzldo3br1hqC4uIBKabJG6Y+UN4AwytBhQzV40GDVSkuz0KCSpLhylQk54iRC1yU397Je/mEElwWoWoouLyb/X0MQW0yENoeUEEBAzoszPAzsaJYQl8hXOlJwBl46cPiwCguLFCkrM/U4dsxoRSPS0s8+V+fOnfTt198Yf/S9qa+SEhMUCoGewopwiERIdckqKCwsj+E4KSE+QVlbswzmcJinR76HI+AG3nsmwRCEObzEtZAqv/O99yMq1Rp/1aHC6yg+0IAFsbo3RuGNu+++2wgHrgBuhAAQp6Js0bKlLmzbVgmheCXGJ6gMrklINCJ8//33LZ7ZzNw5cxUKBrVz1069NWuWEXSD+g00ddqL9MzMu4EgZxWcjcQZOtkY/+ADQpasBCHDaa4oqVZRjmye9aFFGAvkEsZkHxDB678iAmlLrmfDDi/QgTokZ6MUKcGBJIOhKIEs8fngo4+ayCk4fETPjXtGE8aPV8ZpGWrfvp1q1kzTLbcOVr36dVUWKVNxcYnVIS+/PF3du/VQWs00vfTyNBNtn3++RFuzNqu0pFRF4bDdizFIhyCSWEfaU5C5nAYJVLCQLxvnH4jFGIQ3mgNEYKTY44tKXWwsBKPC3uR8vIal8SL5m8yAviC/02whHAgFFgFiuBaU9B040FponTpcoUP785RWo4Y++GC26jdooLiEkEoDEZUFpLyDeRY+JeFSVU2trmqp1RWISMFAnIoLC5WTk63e1/bU2p/XKmIV6UorvDB89+7dreoljCFwVCocATJBFk4hLCFXsgybp/QHTaT5ExZdrsX5SZbAWmyOG1FjKDxQAez5Do2A+KGSO+2008ziMDn1AQZoe8ml6tWzpwb07aeEuKAG9L9Jo8c8raSqVVQYLdX+goP6desm5e7LkeIiSk5MUTAar9TEVJ3VvIVSEpJVJTFRB/P2K3PsGC1cME+nNEvX9BkzzftIctIjWQtNQcrG89Q+7IGeA8gBGdQvfA5C0T+0DWk0wyuxJ2KWPmMPSIgfEIEhMACKEWMQd7wnnxMWeAC9T0oiwxBCND+seItIkdIyJSckqDQc1pCHHtRDjz+i5Gqp+n7TWh2KFGt91ialt0jX/kO5CkZDSgokKS/7gOpVr6smdU/SGaekqyA/X2NGjlByYryGjRilktIyQyRNINI0RkdQoUJJlZA3aZX9AHvQScX61VdfGd8RNvCYh0TsYZB1qPz0B0ZlY4gOVB4wxPPU+mh0utIMTPwilmiIwBn0HOhKkaKA4jvvvq/JkyYpLhrVbYNv1eNDH1e1ujX0x75sbd2zU/ujYe3K36tvf/5K+UW5KjpUpPSGp6l183MVXxxS47T6OrtZc9WrVlPDkfKvvqY6DRpo8ZIlNg8yGf0ASqk/OBZAaFGHQPKkdQ9XrifMEYl0xkA8Ie+1SsW5hhddfgJOmkTioh6JN1Sbl7601rEi1iUOgSQLePzxx400Sa8TJz6v5ctXmHDq3vUqndykiXpd21MZrVto2Q/fKD8urH3RIr29YI6C1QPKaNlIoUi81n6zTldd2kVnNmquqtFkJZXEqVX66Vo8b76eGjZMG7Zs0aQpU2xOjO8chvepSkECFTC9C8IV/uAz1kT7kcIRo/A5YYEjvci0Bo0XXX6GSC3gMpqYp7fn5wMOKSpRrMt3hAV52gsjCCsYileD+vW19sefNX5cpopKi3XXow9o5S8/KFS/mmYsfFfVmtRT1ZqJytr0s+o1aqyUKjWVn3tQZXuLdXfvm7Xrp03q1PYypQTj9fSo8pMzHAIBomrpZcQe4HiVyTpIjWQN0ikIRgeR4jEQWYNiDOXsusMMEft8hIcGGYKJQAWE5KTieh2k4BEgSiolN7MAvu9zXR916XGVenTtoZFDR6hzh066edBgHQqElR3O0+/hvZo673Vd1quT6lWvpqItO7V8w1plHd6nI0UlSlOKHurRTw3DSWpeu4nmzp6jP3NydE33HgpEIgZpBB2b8izhBmFDrI1mD4Yg3fOPvbB52gNUrLyH3yqdfWIIDODVHhyBFXmhLkmZFEV4A13hnWcMAWECMXI0GYYF0hxp36mjbrjuenXr3FX9b+inx58cZgSZHwrrSNWo7s18Qofiw2rcpKH6dL1aH327Qj9mbVYwEFL1opCm3D1MJRt2q1nNBlowZ4F27slVrx49dHaLFsYLdKooo/3wh3ROiPI5++BogNYeBqLWgFARWIgr0i29jn/+858VvRJDBB0q3vjDGChJsgZw9yIKAgIlwAnPMyAlLRCERLmXky0OVegH5OzLVZXkFBUdLlJiMFEPDnlY/W8fpDXbflXjNhka/uI4bd7zhxplnKJLrmivr9f/pO/WrFFiNKTmqQ004dYh2vX1L7qoRRulJlfRyDFj9MLzE7UtK8sQQarE4Gwa4iaL8Rmh6l0nbwjRKoTAyWqIRHgCHYEMAADei7H0aVL26KM6ZAjqdzYMwZCnydt0niizyd+0ywgbrsMLEBaxh2cg1+o1a9iECXHxCkTjlJ6RoRbntdRnq1bo5FbNteKX7/TZdyuUULeath/ap+252UpISFKNuCTd1u16XVgnXUc271KbjLMVCsZr9dqftHnjRn2xfLkVa2QMUiUFHiHARinAEEsUZSATQifVggik+M0332yFIp/BGS7MKmWN2H6Et8aoPNks9T5MjGqEqHiPmiRrYEDgifEQWRzRoUJr1kqTIlFl78xWYnyiGjRqqIKysLLz92h7XrbqpjfSt2u/15LVK7Uu+3dTmfVr19N1Xa7WBU3OUN66LLVukqEqwUQdPHxEf+zJVrzidPutt1nvA3gTvhiDOgMiBLHIfCpgNgkfgBCM4OcriDGEnz/wUoks/fkIf6LFT5Po5BD3iCj4gJgkDbmmB3q8ZyIevIDVTYhFIyqLRJS3/4BObtxEQx56WMNGDNeRogIFqyRqfdYG7SvMV8OmjRVNCml/uECHC46ofq16CoUjytmwTY2Ta6hF0wyVhEs0OvMZjRwzSkGFtOP3coND0jSUXVmSDinofO3IbyQ1hiBscJb3LFGazomgqKLockMQCk6YQJ0jP8gGyMMRTI5RqDEIAVr1nGDRuUJ3kEYJISrTcEmpQsHyY7v169apeo3q6jewvxJSklRYFtb+/Dxt3LpJxWUlSq1eTcH4eOXuzlFqQrLOapahhjVqKS4aUFk0oidGDlfmCxMVLSxR9y5dbXMwP1wEMkAoa4TInTzhBQwFIVK2s3E2zaMKECVnIRivUhcbHeHe5QZUJfqB9IRheM+knERBjmPHjrVJ0PK06uAEkOFhA3L25O5VWVlECxbOt1S1bPkyfTh3jho2aqhgKEjfRYmJCco7kKe8vAOKBgIW03Vq11YoGlC0OGzwLQwXa/Adt2lj1lYlBxMULY0Y+zM/RqYEYF7ingyGA+lzkFlYMz1NnEaJgKPZC8UW18M1x4WG6wMMAqSQozRkGRy2xeMgBNnNJMAT/Y6+9+cuiU9aZhDS66++rgkTJyo5JUWlpWFr2WVkNNf9992n9pe30+JFi1RWUqL+AwZo+syZKgoXa8DAgTpSWKCc3bs1+9131Ofa3mp26qkKl4QVSkxQnOIUjAvagyOgADmPl2kFELJsmI2R6glrrsEQcBuPLflhMPdBpiC30pEfoeFZA4v6qTJEiZRlktjnJPkdiNHXjD3bADFkFjhjy6atFk7xifFasfJLIzUaMB3btdesN97UxRe2VZvWrTV5ylS99Nqrytmbq+KSEl3Z5Uo1bVr+aAHF2qmnNNWAm27S1998pc+XfaFHHn3MDEEmo4dJXxTUktbRERSMOBLYE8aEESfjoId0CdfhbN/PCatP7/vD+tzIhhBLvIhBoMbgVHwUYmgHYtLb7eh6vANpNTypoUqOno9Sfg99YqjiExJ0+WWX2VlGy7POVoszz9Sbs2apTFGtWr3a1CCb7N2ntxFY/3799Mv69Vq2dKlBmYJvy5atliWYH4nPmv0hNhALJ7Au+pKkVcIIh6I14AY+j+WFSohwZenZgPyPuqR2ZxCMwkC8ICFIk+/wOG160EG7H2LlXjZEo4QMgujxEyzSGumLMp7rSXEYp2evniZqpk17yRCYnJxkHqMDxat27ToaOXKExowerR1/7jCI79mzx4ontAEKEvKk/gEpaAS+AxnoHtIqoQFB+ikXXS3Q4seRZhBCI/ZhUOCNumTztN1AATzBIj098ZMNEkaEBykKToFLeFEhsiAMxqLQHBAtXqNgYkG8Zr8/W1VSq6pq1VTdcssghUJBMyYL5SfGwqBjxozV6KeftnDA6wg6TtPJXMhnGkN4mlM5uIJGDG08jAFq4QpO0JmfDhz/vItd6YDHGzN8SGiQEbA8BQueZgCyiHOJn4RzDSKK5i6L5/CXCekHcA3PTdx+++1Wr/ACRZAqPEMIPTzkYWvaEnppabUMCZxrtGlznhFyRsZpmvnKK5rw3HN6edpLZlhiHWOSMdARlOC859yFMhxEMi8hhKpk/RSGZEP4gu9x7l8e8PizEKQtPE7Ms3AghIpjMH+6jhjme6wNghAwNEUICZBAaLEprnHNjxE5ncIIdJTQHOGSEiUlJ1k6/OSTxQrFh+wsBf4AlXAU7TbG4XBoy+bN1pInBHgEgHrIyQ+yZn5kP0jCqWQ5UiYhTmkAYnAQiGBfnjksNOhQ+akwxmDTxBQTEKdwAKKJPO/PLGIQQgfIYxT0PYbCK8Qk47BxkMIm8RD30u4jrvmMGoUDoMSkRJ1zTkstWfKpNWdXr15lD5hBdvQe2TShtOb7H+we0jYOIjSc/ZmLeamCEXmslTWwdvbBITV6Bo3BCwORYmNfFUd+fngDbFgssPdTIUQTnsdg/jgyMclTLhAVn6E9aO5SlSLNQQUepXtFS88Pe1kghmBRgbgAJYlat26ljxct0iNDyk/YOeABOd26dTc0PPXUKE2dPMXqBMaEu2jNg14Pa9+U9yFBCzwBp+B5bzzFpszjdESsZYkrhBQ3Eqc8/sOBDBsgNbEwf4idxWB1P+bnfAJPYUg63KRc+AEjkWF4UIyF8xlzjBw1SpMmT1bValU1ZfJkO/pLTa1ivPHKzFeMMF98carGj39W4zMz1aplSyNIiI41UX2idNkwa/FTLqpRkMFTNKyH7wld0MS+6HFC4pUeJkNieysOzwIx2J8swaKp/yEaf7LOn5/AK8Q6MU35C5kCSbQELM7vwBFyQtaCDKDNi834s9SZzz5rsT5ixHDbOGkQIps/f4Gdh2LkGTNmav7cubZR0EWzmPBEeKFraCAxBmcrEC9I5fyWjVKFEl6EOyGG8qXbjgirFBr+nKXDhLiG6T1FMqE/zIE1MQgLAkWIFLrIVJ8IHn/alQPhcgG0xcLGNYrDmHoE3pg+Y4ZKy8qflS5/BeyeNm3O1ezZ71sYUBMUFhYoXBxWSnKy6QHOJZgfQ3NOAWfQmAEpFF9UmBRkzn1cS8iBGlI7goxzWn/uokJHuKqEWEifWAuGRZJ6L9IbNxiG8GFAGBzdDvFQhuMFDAU/EDKgAaPC2IQU6OIniIFLSLPB+JDpAuZNTubRgjITbXzHWIgnOysJl9hzFTA+xR7IA0F5Bw5o5ZdfKqN5c3vUoEpqqj5bssRQRV3kx5M8Y4GRyC7+PHgljjj2EBi2ZkMcrgJToMQLg0BOkCNECXdgCHiAXE6FR8mLmiNl4RUmhSuQuhiWrAJ0OWWHLF3ZIYAQZCCPzXEtYcd4GAG5n7Vtmzp07GCPH6AXvGteEg7rmcxMNW7SRHH8AV5RsVavWmVhA+oowshq7AkDsy9/puu4xwvZqC8KQyCriTu8xnvv62FJChs4AUMglUEGEAOyQJXjeTQAXmNitAZECxTpdaJG0RpwC5vxLALBYWBCA6MCX0/P9EMzx4/Xps2bTQwNH/4kf3ulSBl/I8ZfJJY//4XRwsVFqpJS/sAqe2GtvEAl2gXC5Dr25KrSkHEiRBBf3OCHuoQMRmDhbJIYx6uQEh1jBuYxQeIQoUPq41iOtOun5YQJRoHpiWWMgvdBEyFDYxVDkHkQRbQDUZLMyaHTlqytateuvbZu3WJaJxCIM+TMmDHdMgeOYa5BtwzSaenpRqhUvWQqP6gi3FC/hCvirlI/4kSGoMTGQxAQ54dubX5yygzkKKg4PmOz8AHFD14kGyCzQQRZhI2wACpIeptkDMINImR8PAUa4RjimbimOEPeYyCvbuMT4rV33z4bs2ZamoXfW2++qVEjR2r+woU6vfnpOumkBsZXZ53ZQqNGjbI0TnlAiJE+MT7cQTolXP8rR4AImBhP8N6LMmdfJiM/wxGkWVDhggn48ZnBNBw2CIIEuIKuOMZE86MDKKjwEJtF+BBa/rcgeNcf/KA9ePc996hlq1bq37+f+vS5TudfcL6KCgtNptOw6dixgz2mxGMGiz7+2NbNGkAV4UrhRQuAtRDeGOS46jM2awBreIGKkg4UC/ZYIp5perhcBuaECbD2ZxZBA/UBpEqOd/EFGeJlXmya93iLP0/AYJAYREqdgLdcCQJrwm3Njz/q+huu16+//mbhAecsXbrMOtjjxo01rmrd+lzLLDt37Kj4S0XWzrUYwx9EhZyZ5zhDOET4AuijB4Aq6ZMF+Yv3/sdtEBkWhoy4DyPxD49SDcLSGIJ6hZjGO35U589juKz3OSBXrvGONEjhH2JswvMTLdNwNouzKL/fe2+2MjOf0VdfUR2nG9EyP48pgUSaN7xIz370AGL5HdXsStS4wvsR/kwBkwArcjhkFltxxrIsn5P78ahXgGgEQgYlSnigJCEyWB/EEB4wOS+QwngYyP+hX+AYMhZjelcafhk7bpy2/7HdeGPv3n0644zTK5xEdQmxU31ixCaNGptzULSEI5yEAzGC/ylTLEdYewFl6fBlgS6x/TEBL7n5nc34U7NsGtUHwdEvRAMwjj9/gOBhMrwCLIl5yKpcKZZ3vFgAUp3PmYdwBD3+7APjskGQtur71QZx5sdBbBCxxUEwGeDQ4cPacPTJ2jq1ahuBgyDWTLOGFyqY9EvbADTibIjUag5v1fnC/ImSY/NsrKjCumyCSTzOXJL7owN87mNynZfwTqpsgM/gCgzBiwX534xCcqyF0OK6g4d54j7l6B/QHLQT7t05OSo++mwl1yLudmfvVtnRfilGxlGMgePYuFeipFVeZD24sOIvgWNTJN5hI67VfUOedz22XXbHlrZ+n4eRjxF7vuoZxQUVm/C/2gGAYbfZAAAAyElEQVSReJwQAAk0UlC4hBspd+OmTQrGxVmrn82QmpH8PI5Yr1597d6dbccIKM79+/Msa3B+QmahAAuHiw0Zubl7zAA8yILzKgRVBSP+j944QtxAeJmNEia8hyT9qRt/Btw7ZRjJH5rnei/+XGbjbf/sSMERpVRJFT8xmHW5+Quko89WHDlSoGrVqqqouNieA+Uac7ALqv/R/o8b1kPJkXPsBW6oY1HnFa+HbOw4xyK11E73y/8HBL+vQjxROR/9TzwwAsduXPN/Zw7Vc89oulQAAAAASUVORK5CYII="/>
        <xdr:cNvSpPr>
          <a:spLocks noChangeAspect="1" noChangeArrowheads="1"/>
        </xdr:cNvSpPr>
      </xdr:nvSpPr>
      <xdr:spPr>
        <a:xfrm>
          <a:off x="1914525" y="99126675"/>
          <a:ext cx="628650" cy="4610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50</xdr:row>
      <xdr:rowOff>0</xdr:rowOff>
    </xdr:from>
    <xdr:to>
      <xdr:col>2</xdr:col>
      <xdr:colOff>628650</xdr:colOff>
      <xdr:row>51</xdr:row>
      <xdr:rowOff>2314574</xdr:rowOff>
    </xdr:to>
    <xdr:sp>
      <xdr:nvSpPr>
        <xdr:cNvPr id="66" name="AutoShape 2" descr="data:image/png;base64,iVBORw0KGgoAAAANSUhEUgAAAEIAAABCCAYAAADjVADoAAAAAXNSR0IArs4c6QAAHc9JREFUeF7tm3d0VGW0xfdMKimUUKRJEVBEFOxdUbEjSAcVUAR7VxSUasECVhRUMCLFQhFRERUFRGwgoDRpoYZAIIQ00mfmrd8nZ9bNJPD8+603a2XNJHPvV87ZZ599znfjC/37ks/nUzAYdO/82Mu+490+8533eruW+6Oiotx1do33fu6p6nf7m81r94cXcYwPkeNFjuO9LXJN9p3N6QsGg2FDeBdvn3n3Lt7+HggE3Ka9BistLVVcXJy7nh+/3++My7t3DPubvUcaPtIJkQYyA9gctkmvoyJtZ9ewFtuTd4/OEF7vmle9BrBBy8vL3eYjjeBduG0+bGkP0rz3/W+bqApxVQEj0oje9VeFCP5W1TXOEJETeAePHCxyA5GI8XrPPFcVIiwEveiJNKjXcxgxOjo6vBxDk11zvLCo6hrv/Q4ZLi6Owp/3nTt36tdff3UcYN71GoO/gQxu69ixo0444QR3Lb8z+Lx583TyySerZcuW+vLLL9W6dWu1b9/eDbFr1y798ssv4ettDu4tKSnRpZdeqmbNmoVRl5+fr2+++Ubt2rVTmzZt3Bh//fWXduzYoc6dO4f5iHH279+vH374oUK4etftddCFF16o5s2bV+Q8M4QZ45NPPtHtt9/uNmWvY8XkwoULddVVV7nLuKa4uNhtfMCAAbr33nvdpp588kk9++yzbtKvv/5a3bp1q4RwC4MZM2aoZ8+ebjPwzZYtW3T55ZdryJAhGjp0qAvJ5557Th999JE2btyo+Pj48Fg//vijrr/++kprrsoY06ZNU9++fSusI4wIryHYyPTp09WiRYuw9ywkWPSBAwd08803O483aNBAt9xyi0aOHKlOnTrp1FNPDRuiSZMmeuqpp9xGBg0apPXr12vz5s0O4ldffbVefPFFZzzGhGTfeecdZWdn67PPPnNoLCgoUFpamkPZt99+6wwJcg4ePKgzzjhDn3/+uZ555hn3vmfPHnXp0sVdU7t2bYdaL1/xGcP279/f7a13794VsmOVhuDi33//XXXq1NFvv/3mFs5ARUVFuvjii93nVq1auQXWrVtX559/vu677z5dccUVblEYg+/nzJmjG264wU3KglevXq3ly5crJibGQXvmzJn6+eefnafx/J133uk8zXWEZ15enq688kpnGDaI8du2bevGZ03vvfeeQx5rPXTokEPbpk2bHPpYN/OAbH5YI0YmLEBUnz59wkiuwBGGk48//thZjYXs3r27wg0s+NNPP9UFF1zgNjp//nzVqlXL/c7C8CobYaJ3333X8Q0wN+gTShggISHBvU+aNEk33nij+37BggVuU//884/+/PNPh7KtW7fq+++/d9ezKXjnrrvu0uOPP+7GnTJliu6//3636cOHD+umm25y9/A793tTJcY88cQTnSMtNLxJoQIiMIYZAitv377dDejN03x/0UUXuUWBCGDI77GxsW5ioM9EEydOdKSGgYxvIL6uXbs6mKenp+ull17SG2+84Tb1wAMPONSAjMaNGzvyIyzuvvtuPfzww84AwP+DDz5wxlmyZImbBySycbxNaHAPTmTd3hSMA5s2berWyh7gIuO2MCK8QgS4whEMxsTA2m4g7iBT4EVm+OKLL5whgB2ZASYGCRAX34EsS5Ms4KeffnKLhSvgmbfeesvxBC845pJLLnG8ZC+4AKMRDmeddZYzKJ5lHEKALMF8r7/+ujM6Y+OIP/74wyHZ0Mj+WPdJJ52k8847z4WkkXI4IZSXl4cMQiyaG/r16+fiDmhjCG+OhtnZFAsGzjVr1nSh8fbbb+uOO+5wTI7BsrKyXNZg7OTkZLdovNWjRw+tXbvWGZKNAXle3DN48GAXepZW4QLC6c0339Rrr70WLgHq1asXJl0jcRBy3XXXuXCGh8wQhDMvxmXNOHHq1KkOMZUQwcXmOQxhZJmSkuJgx2awruV6PltoQKhmCGLcBBLeJGtAcBgTIi0sLHQ6Av0Bg7M5xmasESNGaOXKlVq1apWeeOIJ93PZZZc5soQ3uN7SuJHt4sWLXaZ59dVXtW3bNocI3tnPsmXLnJEZn9/hBtaEE+Ew1mQAcAYxZWnEgcfREUASEWOyGiMYD+zbt88NCPwxFp+BOfHKd5AbabFRo0YufT7//PMu5uELEEQ8f/fddxo2bJgzzimnnOJinnTJhoEtm4MvSM9khNzcXBfjXM9niO/9998Pc0ROTo4jSwzNPegQNmrGY7OED7qHPR5TRxghGiK81jIIeYskDPTVV1+5rIEh8AwGBM4gCqOwWDQEogpE4PlZs2Y5PiHuiW88DsIWLVqke+65Rxs2bHCoANp4F6+PGzfOoQfyJmUCbTiCd7IGYYy3QYSXFyIrXfYBOkxHVECEV2JjPdicxVhxxebxJIPyDjKMjZG+1apVc16AXNesWeNYHiRhBOBJeOAhNgxZYWjIjFSL0fg7G4YMSanoEjZIOPAZbhk/frxefvllhyq4B9RgxMzMTMc3zA36IGHbrLeWMUeyB/aFE1hThfQZWYabwuQm4MYiTz/9dBcWDMIiyNl89hYuLBaEwNrcS4hwDRxCOIAIMszYsWPdYrkG72A4tAeLGjNmjCM0iAwjMe/kyZPdPaAiIyNDNWrUcKGBeOJ+fkAdmyPEqEXKysrCm/SimD2gSL2FoxkjXIZXEN5HIYRgAuZ4Glgz6G233ebg7TWYDUbGwBCpqamOF1gkYQFPdOjQQevWratQ6NicJoUNhfwd+W61w6hRoxwi9u7dKzKGd27uJX1jZNZLCuc6c1Q4Pfp8OvPMMx16IFEzRvj7yH6EXYAHsDzwZGCgTtzfeuutDvKIH7yFDKYgIu6A/MCBA51XiOEXXnjBESNVJBuArIhxMgS/Gy9hMBaHAUESJEqlyn2EHvPBG4QCnASpDh8+3HETXEJKZJ1z5851SAKF1DaWOs1wlAiEPkR5zjnnVMwa6Ahrr9mNQIuSGJZGvZEegSxpB2OsWLHC1QMsAmOh9B599FEneUEFyKlevbrbOGIHIiULoSMQawgiJLrNi1fhDNDHuBiU9GZlta0LXUNs4xjuR+/AFaRG5kNsnX322e53eMbbgIHb4BP2grLs1atXZY7whgVF02OPPeZI6dprr3VhgCdgZqQushirI4xADR5iQaQ1Uha6Y8bMmZrw1luqX7++BvTvr0GDB6tuvXoKHBVahBeb8pIX84AmeAaYW4oE7ggqJDtkyYZZG4IMATdhwgQXGnAXqRxUQNB8th4JhoaLkPgoWowEsr2vSrWGpU8WxUaAJp8hSKxPhQj0WBikhmZAQ/DOxCDjtzUrtGzRj0qMjpc/JkaB2GjdOXCQ8rNz9MXs2Zo06V1lHsyUPyZat/YboPr16qlmrRqaNmO61m1YR3NDvkDA/f3BBx/Uwu+/06+//KaM9L2OZ4hzdApymZSJoUifZLVHHnnEGQsUzZ4924UuBgMtZDdqFcL4uP0ILGQS22oNtAG1A1BkAuIT70OQ/A68WQTIAN6Hsg8p5AspVB6QL+TT1A+n6p2JE7Xw+++1ecsW9e3VUzWTq6vcF1Rhaanmzf2C5K5ePXqquKRY5cGARH81GFKUfPLLp4TkRCUkJmrNmr/04YcfOkFEeOIkXggudA2hQMeMF5/JLKRhtAgchCxAhlNrgGhv87lKRAB1IE7RRSzhbTiDahNYU2MQc7wDQaAJREEOKSzrwMFwChs+bJhGjh6tgIL6+psF6tr5Zq1b+5dWbVinAf37yReKkp9jBBqG/ND2k/5tqoSC7m+jR43Wk0OfUkzsv/0F64EayTI/8c93hAjEjmEwBAqWv1sY8g4ps8dKtYY3ViASqz6BGs0VbiYHW7ve8jeDJSUluZDBWJAsr/LScudJfzCk2OgoFcZJUdF+bVzzt76a9bn+WLtaf/+zwSnR22/pp+igT9NnztRNnTurdkptffT+FAV8UqlfCvl96nhlR3W47FKFgkGnR8gSbI7shCKlrwGBYiDUJ+KKNeJ5sg1SnJoH7uHzcZWlGcMMAWMjaAgBBoXp4QS+p+tEjGIEk7SIGio8GL9Rg0YKBUPKOnxIr014Uy+9/LxanNRSvbp0VVK1BA28e7CyMw9p7uzZunPQnSoLBZU6fZq6du+u+ifU1+R331dhcbHmfzVf+/ftU1F+gUMg6CO1whtHjhxxIYIII83aUQFZh/AwNUwaBs0QJCRKRrGiy9SnQ4addBlMjCPgBFKh6XUmJv1hZapCChxKbwgLT6D6yC4oPJ/Pr7zcXF15dUdlZB9UvRo1tWD+l6pTp66iY2IUVVyu7WnbVVJcrISEeBWHylVaUqaEuHiXsn2J1RQIBlyI5eXk6K1Jb2tq6lTnfdZl1SebAlVWlxAOyHtr0bFRawJjNCQ+aKoSEd7qE7jhcWLdukqEBKoQIkSQ0KAFYjAyxMPENFSsze4Q4vc5tmacskBAzzz2pIYOG6pEUt/BLO1eu1H1G9RXw8YNtXf3TjVq3kwKSPvS9yo9Y69andFWNVNSdKSgQAeyDurxEUM1//P52r1zlyNGeIB1kkIp6Sm8mA+usNY+JT2oYP1oh9GjR7t1IwGefvpph5IKtUYgEHCNGfM81mIDpvpABXBDYnMj4QFjUx/QdkM5Qqz0Iog/p+L8IUdy0UEpTn6NGDlGQ4Y+pfy8POXsz9SR/DzVSUiUPxRQMFSmWF+0qterq1WbNqpFmzbK2pupRg0aKjGlpp5/fZxGPDtKCvqUsWevQyHeRbmSCtE8OI3ijSYO60ZLoBP4THMIIrUM460zjll9sgmEDJuDXOgd0hdAv+NpLIxEpQuEF5DWKDngijRG8BAyB7L2K8DBctCnh+64R6Off04x0VFau+pPtW/TWgczM5SSXaRfZ85W1uYtqhYVq/gWTXTBbT20tbRArU5po21pO3T6uedo3KS3NXzUCPlCfu3PyHCbRrHSzaIoJCQhdFI6Yg/RRFqHG0ADzkMVw2EQKnrCMkgFQWXVp3VyjECoJSBEymPLt2QF+IEMQScZKDIJChTUgJKlS5eoqKRQ5YGgYqNj1en6m9S3d2+tX79W9WrXVNaO7ap+IEdLp0xTk8REKVCi6KKAfPGJ2lZUoM5DH5G/ZRP5YuO1J32f0nbs1OMjn1Hatm1K37PHiTmMzkESBApJ0vfEgVTApPHTTjvNhStGI5xJ83TGMRbrJ1Qgzkrp09prXqiwaSpArybnOhiXvgHXAj8UJxkFRQmRIsVrn1BXUT6/khISHVmVBwJau2a1zm7bRv7Dh7V4zHjlb9umJo3qKzM7S4nRcaoVn6xdmVmKadlM144dqsNl5dqTvl/t2p2pUS+9oDcnTHD9BgzBnKAQQ7BZ60LxjtMQS5A+RgLBGIasAREbWVY61zjWITAbwJLdu3evQCpwhSlKWvCkWGp84ApMKb9z8gqUlJykbxd8qdR3Jqo0JkrXXHqF6sVVU8HuXVo+/EUlxgR0YtOmKinyKbZWvMry8pW3N0v5ZUFdNG6Yqrdoob3ZOVq8fJl27d6pTp27atTo0a4Yu+aaa1y9g4cN5pbmyRhwF6kcI6ErKL8RUYQ6JHnMcw0jStIPECNN8lq6dKkrmZkUw3B4wuBkENIkhqBLZc0OQqlVq5MVFR2t1q1O1osvPKd58+aoUdOm6nhpB7Vq1kzFB/bph+4PqFpsQHWaNlRBbqECvnLJ71N5XrHyC8t1w2dvK7pRQ23atkO//fq7NqVtVs9efZyGoEbAEIQGsDc02B4wBKKLM1LWCo8QOtxndRNk6z2mCOsIr2wFUhAhoWGws8MemqpMSO2PhkdZAlOO7TAixsJot/W9TXfdNVjtz2yn+x64V8NHjtLGlWt0aosWSoj1a9H9wxVIT1et6olSbJQUDCjk8+tgdq6qNW6iqyaMUWHQr01b0nRG+/YaPX6s3nztDa1fu871MUihSHnW6D3jtJiH1OExviNr4FDaB2QVnEV4Y5hKrTrviRBsy8ZBAnDH+xANECNMUHVslkIGA9Af4ByBtIsa5XB3167d2rVjh66+9hqt3bhObduernNOaas6ydWVkBAj7dyjOaNfUqukGiotL1Y0LfeoaO3Iz1XvYUMUaNNSBQXFOpydp1PatdWK9Wu0ddNm/bjoB6dq0S/wFwKLTdkLA3ByRjsPZNDVwlFUrDgNjgEpRpaVDOFtZ5E6qfeJM2r3hg0bujIX1UimoPlCWCCsKMrQ9TRd6DKzMD7Pnf+Fpn04ValTpmjmrE/VoF59Deo3QBtXr1HrVi1UGF2qhLT9+mnKdAXy8pzoiktJ0VV33KrSpvUlf7y2bN2utu3a6UhpsdKz9ruibPCgQS5tUguRoTgCQLvgPDwNUdIkAgWsi6KLzbOmhx56yGUb+i0QLtVypfTptYwd+XER2QFPQzaoOKpPO+whbPAMi4GdETqIKl5lvpCyDxxUk4aNNWTYU3pu5LMqKi1RyZEjys3IUGLdGqKAToqL1eH8HMXKr6SaKcotKlZpeVDl+/KV0PgExdWurlfGv6JRY0ZKIZ8yM/a7RjBlP+vBIHS/SOP0Va3ewACsm3eMEPmsh3FElYLKW3TRMiMnU0cgmOhHkIbgD6CFdoBHOCyBMwgXCJOMAk/06dtXXTp31pLFS7Ri5Uo1bdpMffr0VlJCgnL2ZSpt0yY1an6iUuqkqOxIkfw+v6Li4pSbk6ed23epdes2Sm5QR7mF+Rr3yjiNGztWIZ9Pe492sTEE6RND0CA699xzncS3spxwRf8QphRgiYmJbt0UhDidrFHppCvyXMOKLqyG1Yk7NohWQG3SWueAhu40cCMWiT9jb8KmW5cu6tajh9qcdppSU6dq1tw5mp6aqhpJyYqK8iumLKhNaVtVWFyklOQa4uGlgoIjio+LV/OTmiuQEOMyQnFpie6+5x7t275LoSi/Fn73rSNIYh5vg1iEH8RH9xxD4BhgD5nSnsORZBg2TuiyJ4wCmitwhPfRIVBhjwVgRSQqhoAMyRKQJWxM1qCDRacYA5GiiE+up9iZN2eOQ8+GDf+osKREGYcO6MFBd+vmTp3UqdvN+mT6TNWtlaIbO3XSjE8/UV52jhNfRYVHVC05Qd3791W8P1oxsbEq8/kVH4pSSEFVr1nD6RRag3AZ83HAzPzW4MUx8BfdcvgE/mD9oIfPNGrYA/cetzEDR9DjY2DEEsrSiIiYQtej2ZmEggxCpTFinWgMljpjqj6YMEl7dmeoPBR0Zfbk995TclKiunbvqsmTpyilRop69+mj91In65+/1uqjT2fouhuu02XnX6gHBg7WzLmzlFtYqHvvfUjLlyzTL8uXyeeXc4z1QOxsEw5A44BiEAFycSjvZDyQAb+hIygYvYc+4UThVZYMgiID6kzC0ywMDryo5ekoI6s5/GUwOs40S5CtLBBvANEPP5qqd9+ZqIz0DCeUyoIBRbkD2X+7cXSa6Fm4tB0KavWfq9Thqis1Zcpk9ejaTTFR0erRq6e2pqVpyZKlenXceNcxDwTK3YNpFHt2gGObAvb29A0GwKHeVh1zIf4wjImvKtOnlafWlqcHASHRLIU0qUBJPRApZTdaA2VJquX5Jpq6vFB16Hh6m8hZXiya2GahSF1OuRkbiFMX8B16gIxg3XCQiMK1Q2A0AdxAOoc/cA5wh7MwBiSNZkAj0LABEYQP+oe98D3rYA4QTPe7QofK25ghHMjPwJ8ihbREGuJGCAg0gBbijEyBYeAS+AK00C5no6RRsgooYgwMwOIhLTYIo1MIcS0GAH30OSzUSMWgDpSRsUADP8xJpcu9/GBsriVzUP9AiJAkCAXJvDAE87Fx9sBemLPSgyJ25GdwoanBQxrIUyaFdOgzYE1SEQzNIpG6WBTPQozU+0zO3zn7wNMsgMWTYRiPGEXM0FXiPjYAx/CCgHnRfWKTzMU1OAS1iF4gLWJkDMtmQR4GwgB0n+idEA7MS0OZNIvoozSgt8nauNceHaqECIsVIMaCrUttD4Jxxkho0NQAERDO33//7QzBO6nIHighn2MYdAhhhrdhaBNgGJry2U6hkMyMQ0PFnspDkwBtEMXGgDyIsrNTUEAP1bIaNQTFIl5GWKEqGR/EgHBKAQyIuGIcwt3a+WGyjHwEGY8ARwaifqcFBskAW+BOe4wOFYewWJfXK6+84mDMhmh4MBmZBTmOd2iSkHnYIA+DYChIlr/bk7vMSSom/ZLnCU8OajGonUuQOimgIGnQZ49CgzgMw6E0J+fUGnyHpIbA6VGCLFp2rJGGLxxT6dEh7xE5WQNLcgOCBRWGIYg1e9kxPp5AvVmVCiHBA/bEDEZhETROvXOQlvmhTiBMQCBSnZCCdxgP5BDXFeqBo/9HAtyt+rTnv2wNrNvSKmOBVu+JFuN511IlIrjAmJaB8RohQeFiZbm19OwhMIoxIInCQ8hEGgJv8YPuoBiC/RmPMECqA100AIUd7/AIYQE3oUmYlxIaKINA4p1wQiESYryAOnxiVTSPEeAAruEHBOIM/s4eScE48JiI4CJqCjs+M7UIrL0PZtkTdmh8vAOHQHwsFk8Bd8iS/iFqFIJFjmNUQorNYXDiGdIDwhiLeSBNy0z0QQkVEEa2weCMA3L4gTMwFjUERIqBGY+sZo8XwheEDN025iPtE1aMV6n69P7BTsPt2QWTofasAVDEKPYwGVmAydk0ihQPoC1IVfYIsve4wFWnZWUuBHiaFm6ACwzatOkJRXsuEo4i/q0Bg2d5AgenwVdoGdI3hqV1wP3oHIxvCpQ5yRQgEo1h/wVQCRHhOPH5wsoSqwJdLmbhZhiYGiKE6EijGAKtQH7GEBiB6zlwgWMgRxbO3+yRHQQOREwPAwFlZw4Yg+tI16Q65qSOgCQZH0HFcxQ4i+wEGYMQEEGGQdSxHrxPSoXAQQT6xtr5rJk9oH8qICKy6PI+eUtuxtpGNngFizIQMIe9De6wMJvjXANFyOErxkTu8kP3ClVHGFG9wj9sAoMyDwa3RxGIda5jsShL0jYboGiCYDEK2YS0COzJWjRm7Rks5uZJHVr3nMShNVChhD1GMc103H4EhuAmKjZutGeWuZmwALJIbkgRQ8AHLJxNAVWgCfQIFWKY+4A27A00GR9D8B0GJfMQGlzHvIQMLzxP1kHUccgLWuAjUASxeh8o9W7InpMg3TMX92MgxmZOCNOu/0/PR+AdbiSVes8OYHQzBBCktmATHL2ZIZCwdI4JAYzEqTkLwiC00iBSEMGiGYPvuZ6yHjLDiBiLsDEPYhz4Ag0DBxByjAnP2It1cFwJX/AZAxMqhAgOA2E4j6dqWNt/Cg3iDkMYu1pqwsr2bwqoQYoclB/NXnK/K8NTU50o4h7CAegjkEiPEBrXwAHwCYtioRiYchmlalkLvuCsxBQum6P/QHahgYwwwmiQMvzDmBR0rJu0blmPTITE5h2lirj6z/+4gtWZAPY1AYIHvaFhZEmcG8wIDfI6huA+0iJMz/d4H0PY44cggNDA+0AZ+GIEa7thMFBgkhzDcrZBOrWHyahgqXIhRbgEwsTr1kogHEnBIIe5UL2EbpUnXeZtoMJGWRCGAFaEiD0ySFxCllxP+44JgR+ERrzjQapQNoJQ4kXGQNywAZ5hIkZ5kJTagDAAokhvRA6wJnTYPEghZPiMwoSEiW0yB2UAGQmEMQbfsx4cgvgiC0GUcBrhxYEQfQj0Cn8jtOGfSv0I0wi8W2FF+Y3VrQ/ozcn2ADh9CGLPOMT+yw9YmvQFETRS8D7xbcWZFV2My6IwFAZDV/BiHaRExrcH25mHLAGR0odgfk7AcRapnjIA9JG9EFzMgYKlmuUFR4EyVCghW0lHeC1jWcNa4FZXeLUGE/CCI6gVrHFrhiCuTYixQQoh76R85xVoKEg2bGeZjAenkJpBjP2nIEbDkBiatAjMGQf08jdImNCE3+idMA4Plpmkh39AQ5WPF1pjxngAq5p28La0rCVmlSDvGIFnMe1lapMQARFcQ1cbpWjGiyx4+J0jPHQGL7vOHj+gdIZD2LihDIMTgmwUYxAa8AiVKSEECaMxMBzkSiiaOCOcIVQMdExlaV70LsiMYd/ZQivkHs8/0nvvtcaHjWEHMHavhZR3bEOXGcxbVXo/871dY+Pa2hjD/mYOtOtt/EiEVvl0vi3cawTboBFrZP3g/T7y/shxvEY83nfeMSM/e7WDhbZ3Xq9TI51W1e+VHjj9Lzf9X7zm/w1x1Kv/AxdMIIWiGHNaAAAAAElFTkSuQmCC"/>
        <xdr:cNvSpPr>
          <a:spLocks noChangeAspect="1" noChangeArrowheads="1"/>
        </xdr:cNvSpPr>
      </xdr:nvSpPr>
      <xdr:spPr>
        <a:xfrm>
          <a:off x="1914525" y="100822125"/>
          <a:ext cx="628650" cy="47904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1057275</xdr:colOff>
      <xdr:row>54</xdr:row>
      <xdr:rowOff>768350</xdr:rowOff>
    </xdr:to>
    <xdr:sp>
      <xdr:nvSpPr>
        <xdr:cNvPr id="67" name="AutoShape 3" descr="data:image/png;base64,iVBORw0KGgoAAAANSUhEUgAAAG8AAABvCAYAAADixZ5gAAAAAXNSR0IArs4c6QAAIABJREFUeF7t3QeUZVWVPvBd9Sp0brrpJooICCg4OmaQKI5ZBxRzDkRzHnVUzNkZE4KCmCMiCphzdgygoqCoZGhi03SsXP/1O91f/+/UNG0jzprlWt61ar1X7917wg7f/vY+597XNz09PV3/OP4uJdD3D+X9XeqtDfofyvv71d0/lPd3rLt/KO8fyvt7lsDf8dhvMuaNjY1Vr9ervr6+mpiYaK+IaX9//yan6zt/znMMDAy06xza8d3k5GT7fGpqqn3u+8HBwY19aDv9OMc1Q0NDNT4+3j735xx/aVs7GZfPXecv49a3fvWTzzPOjMt1zkkf+b47J/LQhvNcZ0zDw8Plc6/Gk88zd69pd1NCy1wb+dggN2PRdndsxuH/mcdNKs9g/vznP9d//dd/1ezZszcKa1PK0zjBZNAEbtDONblFixbVAx7wgHbOz372s9ZulGbQmbTX+973vm2M1113XTu3K/S5c+fWQQcdVPPmzduoJP1897vfbeff6la3qn322add881vfrOuvvrq2m677eo+97lPG89Pf/rTuvzyy2vBggVtPBFYXiMc/xOg8UeRa9asqa9+9asb5xTBP/jBDy7jMndz9fqNb3yjli9fvtEYbsq5Z/YbQ/RKVuay8847t8s3JffNKu9zn/tcPe1pT2sToExKWbdu3f+0gA1eEaXFy2LJe+65Z1PErFmz6hnPeEadfPLJbWIE2hXYjjvuWN/5znfq1re+dZ122ml1zDHH1KpVq9opc+bMqX/6p3+qT33qU21CSU8vu+yyevjDH15nn312/eu//msZs3YZwU9+8pO6xz3uUT/84Q/bZw972MPqK1/5St3xjnds/TCCWHQMkAKM0/i8j+f//ve/b0Zw/fXXN09L/+eff/5GAUfpe+21VzPQeE+QZksQmpLiBB/96EfrsY997EYU8Xn32CxsnnHGGfWoRz2qNaZRg9nUQLruHwth/atXr26T3G233cokvT/yyCPrYx/72EarDBQ6nzC/9a1v1S677FKf//zn69hjj21CDyTd/va3r9NPP7122GGHjV4xMjJS+++/f/32t7+tww47rD70oQ+1cR5yyCFNofvuu299/etfb3N+6lOfWp/97Gfrn//5n+vb3/52MwhHFLZ27dqNc4zhBRko4/73v39dc801bR6uMTaebDyBU+cbP6/nvVDL65Z4XyA/hvHJT36yDj300GZAvpvpfZv1PAJ8zGMe0yzx+c9/fnPjm7Iig08n8ah3vOMdzfp33XXXOvfccxuc8WSDcjiPAA2QhQWaQODuu+9eBx54YJv4u971rqaIvffeu77whS/UtttuuxFqCetHP/pR81AC5mUmD15vc5vbtLHf7773rYnJyfrVr35VF110US1evLgpnFEGAcDcW9/61rr00kuLQeS7Zz3rWW0cxqZt559yyil11llnNQVefPHFDa6jbIbGyC655JK6853vXMcdd9xfVJ5rozjzfNvb3tYM9iMf+Ug98pGPbHLbFN+4SeURGuh6ylOe0i489dRTGxSBjE0daXx0dLSdY0Diyte+9rUGdwbFI5785Cc35RGOc72+4hWvaJMESfe6172aNYO497///U1Az3zmM5sn8hjjEMdMKId2/E+ghx9++MbYCh67gT6Bn6ASBrzq49prr219/uY3v9nYLsWDeOhDHkEgwv23f/u39v8FF1xQ22+//cZ+eMftbne7+tOf/tTm/+Uvf3kjxM6UW1chxsSYoYT+tKPvRz/60RtJ3P+IzTdVHjMp8eMJT3hCE8xnPvOZeshDHtIs8LzzztvoOQnqCbZbb711gw3XON9gxDJeYbCvec1rGpnowtKTnvSkevrTn96UxyNY7b3vfe/693//9zYhcY7nsug3vvGNtXTp0o2ESJu//vWvmyH88pe/bMol6Oc85zm10047NSi+053utJH1hdEGQRgKb1u5cmV9+MMfrquuumpj2xRvDMZCUVHga1/72nr961/fjASMG4953/a2t21yEePNl/K+9KUvNUO58MILG+QmhiYehlFTOBRyPrTj/eb9iEc8YiPLnqn8v0hYZioP9CAdy5Yt+28WEQpvoieccEKb7IMe9KDG0CiThRqwWID0dGk9GGPlYiTPI0zXiyWU/PKXv7yRBe8xV4dYknj4wAc+sAnrgAMOaMp1gDtjvcMd7tAEkpiR16Qtb37zm+t973tf64tCCD6KJVhjmz9/fhtvGDQDfMMb3tCUQmFeQf9//Md/bFJ5YimZIUlQiWLIImkMz33Pe95Td7vb3ZoxPP7xj//fUd7Pf/7z5tasyGRMNFTfyCnszDPPbJOI8rAvngOenB/ojQK98pwVK1Y0K8cgneczgvvABz7Q4JCQKDXMkBHw8P3226/Bnf6ghXPEmz/84Q9197vfvaUSDu1RevK3IMGb3vSmhg7iqbEypJCGKCykzCslU2CgX9vCywc/+MH/oTywaS6U673xJmcMoWGQiBTDFR44zP+K5yEgj3vc41qMIIwE/MCnuMHdwQPY5HngiyCdi8FihuCMdyQmeUUaPv3pT9eVV17ZYMZEKBr8EGqgxsT+5V/+pUEswZx44oltPLxM//rm/drxPoJP0WGrrbZqrNcBAinPGAnwrne960ZUCIOM14Vtv+51r2sKTA6ofYQL7G4KNsmJwZNFyFwKBuYHdvXN0MRtbf2vKE++ZiAEE4bJkuJFhGcgDtaGsMjbpAosFdv8+Mc/3mAK1KWiwNozoRtvvLFZKagxiXhB9xWUIjpd4pO45LyQC4k5thhG5xWRwVD1zYMoT+4YASbZzjXmkiJE11u7lR8GjR3OVJ55QAxyAd+OLuJoD1tltNj8F7/4xeYct1h52Cb85eoaf+hDH9oqLgIqOg/LE4DjebwN/JgYJRtM2KZznvjEJ7a2BHgeGKITQSWXAb3Pfe5zm3erYAjmKTXxAIrF+Lw3lpCJtLdw4cLWNnIFTkOQKEHe+YlPfKLB4/HHH99YLdgUs3zn87STsKAfaGG+PM9fjM25WPRJJ53035QnL6Q8cyAzc+om7jEyfct9wT9kusWeR1DJ87g2KORJLJlSwJRzujVB7ylY3DFI7w1envfHP/6xeRBWyfMSl0IgEocCUeIf4sJweJhYGJhyjXRBoKcUbBXMdpmkOMlobrjhhubhUYIxitdvectb2mfGqG15IiVeccUVGz091yTxfuc731lLlixp3oroxGCMi7coEGhfPiqfvN/97tcUxvOwRtWd5HOBYEapTWweYemyTSkVWcfwmmV0js1WWChPVUKHvMVgfvGLXzTvYe1c2xESYeAU7DqHup8Bz1QeK3MYOKs0ueQ8sUZtec/a5TuSVeeF8CArPIQRqaYwjozFtbxfrIxxxUhcR7AHH3xwY7dSAQUIqYIKDYbqCCTyNP3uscce9eMf/7h4NK8TK2Nw5o9khLBgoPrgeTxJ30p4QkhgPuxcXwwxsEl2vJhs/2rlGRgPEaN0qFGDkXwavHwInDkvlJ2HKkc9+9nPboph1SxppvJAVhgjqxJv1CDlkIHfMDHfS9IpyDWpNxIOSEwOKgXhUVin81R3eADBSTPSH4t3zj3vec/2HSWAX0YgzZDSGAOl8UY1TfFdVcf34jdjEh9DaLTNoFOzRa7ISQoTz3Mt1EosTqynPG2/+MUvbmkKwiIxv0XKIyRWAw50xAoUfsMuuwXdZP5dSDBIg8ewNuV58VZtv+xlL6tXvepVTTGOLLEEIZKTxSN4HJIBvhyScwk8iOY9xpEiudyPxRuvvgjld7/7XVMoz4vyEuOS9phT8jOxPywxsK59qOFILKc8fRsLGIdUlJElNXPu5pupm2onJMZYk6T/1Z6nE4PWEA8TDwTSWFuWTLp4nO+So1E8wnJTsJlylZj2ghe8oCmtu7QSaAk8EVTKWq55+9vf3oSHAatQQAceIJejGAdmec4552zMSY2XN/E84331q1/djCcwHJj1ao5QRHU/8VabST26ZE1sApuQQF1WlUjYEP+d32WY/k+89NpdQuOpf1PlEaj8B0NMbOoqKh6SSTmHwr///e83KFMgBiM+B8NiHqiQi/EiDFYsFU9ULlDnH/zgBw36TPpFL3pRy4GQiVe+8pWNhIBniqEoFJ3w5Wo8igBf8pKXtDioHipWMSg1ScVlBIGAfKbooO4q9xP/GJrxOFc7+tEG0iM9kYuKSZQVAgZykSYFa5+pKCm7aRMZEg7IMIYRb9W/86M8/QlH4m43VQgR+29sZXO7x1KYNqiQhyin20iXaOTzWGk6RYVZu8GpRIh5BC1u6Uc8EEclq5QmBrJY63kOFi3gq2HKl8QggqZIUEvA0o4u05UzMQixVE4X0gBaxSRKZDhgE/NkTEiORN+rVAScKQBIl8RCJEds5a0839h5PEWJUzwUMvhMlSgQnPx0pvDJJ+HH+OIQCU1IjMpSPHeLlacxMY8FgyCrz1kk1KFgzupTZcl3USYIxOBYFcs1EJ+pqlAMGk9IvrcUQxgESKgUKzUhQH0QoFhGQZQHknwnD8RGVVoYgvKS63ghlsyDIIbYYcz6oEgpBjg3doYh1xOnfI80KKY/73nPa+jBA8E/z2PI+nYeOHU9T6c8/YnbyW/F4ewW6K5szFQATyYX81QmI9cwXX0zyNRAt3gxtlu3TJBObZElGHi3BhivDFuM9yUNSKzoxsgQCFCZ1QLKA5vYHEU7R7yVgoATAqSoLAmZqPdZFurmXiatf8IZHx+rU0/9XBMGwiLmuYbHv/SlL23rcpQEQjNG1+sbxMZ7Erv0Y/4hMl67Y+ound2U53XDTWqoIX1db0v6tMWe1yUJXYHPzMky6G5Cm2uzkSYJ6ZjCcKdSYjAEyMIwR/mOIrIYSXlgU1sqF8gSGAQjYl9iSCi3MbLebNPwHlv0fSyW96sApWBt7NYRKU+b2U6RKg8FUB5I7IaHzCcVli7zjqJSTiOvtNcVfpehp718lvPCTBMjt1h5Mylt8rlsCPK95Qt5HHjBFsFRVqB19N73vrdBl9xIXMngErgzKR7F4rOMBD5UHBSPfQbawCaiggS5Tv2TcSBR+rZE1d3xljqn+AP6GQlvQ3L0pxTlegVmORbSIQ/ThzwQmfK9VMP4M3/5K6MgBwYSuM9ckovySsYGURCXmYfz5M2MUcHDkhD4jYyEnBe+8IUtJIRlbzFsJqkN6QhkdisWIRrWvMQvSbElnCg+yyBgUMyYaVnd/5PLhRzxEntYWKWYZ5KB5Fiq/03SloesgHdrh77HUsW5pCXmoUjuc+dikJTb3aWWvhlIYLK7FBVPMFbkidE6wh4jI+RIZSgxLOEnbYmRiJc2sFdGxcjiyYgdNMhqyBZ7nhMDAYQc94+QDUj9EOTxPPtM7nKXu7TOTcZEpAVWzbE7BIGAIqQIRdvqmAK3VAEx8pnzwZl2tA3uArPgDDzyEgGegMJmkZ5AFk/kaRZbE5tc61ztOQ8xQXx8n9UEhQXeyMMcvuNl5pUVFJ8Zr3OzLSPeKSYnVbKiz6DJLyHHjgHXCxUMB2pQnrQl8ExOlpjM7WbXNmd6XpTZTRcoihLlJGDNWh9vk9x3SY62sl3O5ybhCKFQLRF7pApiHuanzW7Qd53+sj5HsQynG4sIQEkvfbBwsI2FgjHXJzYnXmVeqWH6nOApKR7jWvmfBBoTdk42BenffPwfw8ZY5bVkglkHzp2HMatUgWlzBo1yO7VRMKtPh7HLhynvr4p5XayNVaXEE5ZnwLyG0kCXYnBWs8OgMsGZsJE2pQpyJ5ZtS548r5uWJI5G6f7HErHUQFXyOGlBKjPZ16IuGoieWYILBKdiNDOZDvpYKpKDMrAovMtAGVsMy7nil/IYTkAOQS7GhACJcyo7clU5IeX5LvBrvGCTQcbgthg2TVzhl7XpPKlDvCE7vzSoo9T6bPahSAdBgihJ+tFHH92EyjNYZWi1gYlJ4BX5ICCTdx0jQBCsx8kLoygCl1KoA4IzhIYAVDPE3mx1MAafg3efYbC2YzASeVnKW15VQcQ6Qg9bNkZz0be4rsCg76RIZPLud7+7MVUEyLm+hxzGL+FXItN+PDOJOSMSqyX+wgaCph3FACGDMZEfRd9s5ZmAyZikjpJ3hFCsz53W30NA6JRs30g8xqu4YkmIJ8mtXHPEEUdsXHEO5AUWUmGxyk5xCIv2swXOed3g738TxwgJSwJv91hidGJF4EylhAIJVcmMQmPpSAOYM84oj9CVvGKMBJ+YnXySopCxLMYStOUjUOhccTNG53pFg+w46yo0yKCQLa8U03leynibSvT/4qZb+VUy/GBxlxnqVK2QlSjIEogA7WCpdkAL6JgXYahMUIwDudAWyDHJRYsXNdjcc8896rTPf75e8MIXlNtW3vXud9Wh/3pYjY9N1I03rqya9mlfTU6MVE1P1kMe+pA69zfn1v3uf/8666wzq6+vv5Wx+qqvegO92mrhVk0hRxx1ZJ1x5pl1h733rm98/evV6++rsdGxuv765bVu3UgdeeRR9ec/X1RT01Vuhenvn663vOXNbTmKMaL8Xnkp5UEfnsW7CRmxMh/7axiBcxNmGJn5kxEoJbOw8sCvV8auWEAeWVW42TGPt4GgKC9MKdbcTVANMIxLzDMJA7Esoh0xEWyaGPpNsAI/2EsSjhFuvXTr+trXv1p73X6vWrl6ZS27aln19/fVtttuV/Pmzq/zfnt+Pfc5z6/LL7uyBvoHqqZHa3Cory7884U1Ojpehx9+WH36s5+tqYmpVolBAORJJ59yStV01Z8vubjGxyeawm+3+21rcny8/vPt76gPf/gjtc2229fLXv6K2nXXPWqc9hCkkVV1/Pve2yAaGii9gU8r5iFLknjfKdMJD+SSlfuQLPLBaBmmsEJ5mGpiZLzfK5lbGblFe1hSmM56Xqh24DO5B+EHQsAAZmdwLIcHOl+Mky6YBGs1UX8w3mSzMr1460X145/8qHbddbfW5lC7ocMtW9M1sm60/viHC+phhz2sRtaNNIPgVaHxjIvhgHrjOOCAA+vnP/9Fyz3VGScnp6o33Kt1I5M1a7BXPXeqTU3Wa179qnrjm97UUOD0L36xdtn1tk1Ba0fGqiYn6phjjm7xyEoBqFVAQK6QLIeVi9w74f8Ql5CLsHOQTC4K5paueF4SenHde+f+zfawgDee1y3vJIXQESuC+Q6Eg0CRC5hOuT5DACTSlnW6pSMQpCDsMwMm9KXbLq0f/Oj7dZudb1OXX3ZF/eTHP12fXPcPNPhcccP1dfbZv6yanqqzz/ll/ea3v6+h4bl1yL3vXYsWL66999qrXvTiF5bnWxz3quPqkksurV123bVe8+pX1sRk1Xe/96O64oora/HireoB9/+X5oHHveoV9ba3v7V23GnH+uyptt/ds8Ym3d7Vq9HV6+qZz3hGi6PiNjIlvqvKSG8YmJwO6sSYyYVyzNk1dq4xUKxRPLNFQm7JeMVeRp0lIXIUXrKSfot2TFOChkLxE1RDVlBdSgGFqQt6xf54naqImBeSkz0v2uEdKff4X4BevHRxfes736xdb7NbffH0M+pFL3hxrVq1piluzqzh2mP3XeujH/9w7bCDLQmvqze8+Z01MDCnvvPd7zZG6Oj199fwrF6tXj3SvE0/w8Pr72t4ylOOqi984Yzaa+/b13e/882anpqod7zjrXXcq19VO+18qzrt9NPqjne6U/MA8Do1NlXPPHa98sA8+ESqlMSsNQoJQkC8iJLMg3fZPKX8xSihQmSRNMZ4pAnkl/qw8xjyLYZNDcHf3PRAYanrUYIJ2vuhQsDjnAeeBHAW43uQK+l2XVa2KVVVJKmCSYQALN12SX31G19pyjv9NMp7SdVk1drVa5qX/NMd96pPfOojtd32S+ptb39zvfkt767ewOz6wfd/UHve7nZNcYND629H02aDrJqqSTutBwfrqU95en3ta9+o291uz/rud79Ts2cP1ytf+e/1vhOObx716c98uvbae++m6Jakj07Ws5+1nmDxmO9973tNUSCT55GRdEqsowAe5IBGQoXUhTJ4qDot2DSm7MOhOMUGsiBTyncOhn+LYx73z75Nm4AsbBoUQgIWMCduD9ooSdUA/qPuDoukYkk3JTDJsNfUKvWjKjM0e7Du8y+H1NDgrNp91z3rTnf455ocm6wPnnxy/eSn4s3C2nf/e9ScebPr9384r84553c1NDjU7l5iIHe/+93qec97bmv/la98RSNMk5Oq+n3V19/fxr/dttvW4sVb18H3vncT2u9++7s6++xzauvFi2ufffatrZcsbQXqE5TUpqdbDio2i3lZhbcoLB8jbEtMiVnmbH4UreS1zTbbNAVSFuKk9CeFoHzGrLaJyFAUT0Z0fI9o+UxOjMXe7PIYq9rUXUKqALzMhFIENuhuPEuQRntzm3ICeJhV4IOHMAYkYGJqovoH+mugf7AefujD65STT6m+yWr53qmfO60mpydrqm+6ttp6cc2dP69mDw3W1IYtgm7pfshDHlxvfNMbq9frr8c//nFNCN7PmTO7Vq1eXSe87z11wIEHCJk1a3h2TUxOVX+feNpfkxOTNdAbrLGR0Trji19s7HjFmpU1ODTYPEx5LDHPvLN+2M2/stEISbLsxBOT98qDySLoJNQojalvZjGXZ2chgBHkzizt3Ow8b1PKU/mG1fIWcJCUgcK69UKdEUBiUVd5gY5Ap0Dub2h4qEbd193r1T53v0c91r1pU3314Y98rM7+1a+rb2C49j/4kDri6GNr6XZLaxqD7Fv/kIPxibGWt7UAWVPNckH06Oi69RPvs3lppIbagwVc02tKrOn+mj00yzNNasDt2f1V3/3Gt5sxjUyN1iWXXdr24UAZ1RRsk0clNSKPlPlSU5WwQyhQbG3SgeRQngoPqFQeE2IwZLLEEziEvsRLshV+utsgwjk2Mtmbe38eiwOPqWJoKHfEzvQqm1lB0KaOrLeZsMmqvExLvvv6aqC/r77+tS/XW978xurv669/f8VxdcBB96nJvlk13ZtTp57+pbrm+pXV1xS3fmfW9PRkzZ07p9aN2ILvCRNo+7r26vNGxWv9hp/pqelmKGKhOLntksV1yEEH1DaLFtZgr2pk7epafv11NT41US9+yUs23mMgJIBA8wJ3jMJKihjOUwgcN8i6HKi0r8Xn2DVjSt7rfEtdCA2DsLwmVgo/dhC4Rj6pMB1vnCnHm31/nga6qwKptqSkRCnwXBzAPAXszR0q+AK3da11I+M1PDSrVU5O+9yn6znPPrampibr5FM+Wg98yOE12TdUb3jrSfXWtx1fS3bYtdaMjFZfb/2jL+SDCMjExHhNTk3UvHlza3Jy/edr161tSgKL0xtuMaPsqokaHKgaWbOijnn6k+qVL3tuzR6Q/o3XyJrV1esN1lFHHb1xg605QReeYwHY2HkWT3EkpXKOg2eBy5keQz5SBfkt2MQLlMLUOUGlyhQl+8w2+axi3GLPS3wzUFYiBnbhkmcKzF5BVxTdVSBFg0xCN0iUut08WTxIbjxenz/tU/WMZx7ZPOrEkz5Uhx3+hLr2hsl62jEvqd/9YVmtGx2otZN9NTx3fiMl6x9jMlXVx7ukCAO1bmRNe/X90NBw1dRATYx7P9iqJ4ODU9WnStM/Vnvf7tb1wff/R33yIx+oXW69fR320AfV9FhfHX3UMU2g5pEVCGHDco7PQGmeEOF/8+ZlvJEXUlISd/MGpbyJjDzyw84A7fLK3G+owEFRINN65Eyl/UXYJFTVbWxHvVKdzQ7ouLDv0WXbG7LikEXQbAhidRSTxJ5XGmBgNmt82Xk8MCAf85Ccqk998hN1zNFH1ECvv046+SP1gIccXtetrjr6ha+t3160vFaM9Wqof6AGxDI3efapgE1XX69qanqiegMMYbzlcv4G2/+za2J8sgb6pqs3PV7DfePVN7G6hnvjtfeeO9e73vGGeuB9D6q9b797nXzSiTXcG66jjz5m4+6zkDKeR4HZhLU+L1x/z3qXSduFllUF8qJUKybiO68lV5+Lc9IqFRyKBbVkST5dAjOTtGz2RhNJevAXPqvat4pHr9cGSnG2ESQVsFSS1WfvJbdw3wAMlmXmrlATzu293X0vFHvd9cvrhz/4YR11xJHV6+urD5x0St3/IQ+uy5dP17EvfVOde+mKWtU3t4amp6ofNIpmlNdXjY0O9DwtiQeOV5+/mqz+Pg8RGKzB3nD1pidqet2qGq6xWjx3oLZfMr92WDK/Xv/ql9dd7nyHOvCAfev4976rRkfG6uUve3mDzbBj46c8Mc8cU3xOzCOLbGVQLUHaKCLLatIVK+R5/IfrbSfEqKUlymjIS+SV4vXM/Su8b7MxTy6nYQ0owMpzlMRsM7cmhkHZtNolKt2VavTaICSxDIEAwA2l+jzW6npCASUgatttt69VK1fV1Vdf1Rjgkm22q4VbL65Lrxuvf3vje+v3y1bX9aNub24zaDlcX39v/WtNldR8GpROj9dATTdGKsmfmJgsZwzUZM3un6pFcwZr4exezRmYrJ13XFrPecbT6wH3O6QuvvCC2nWXnWtw0BLWka1e2xjthq3pxiiWGzPvIgvzE7cJmVIZquUfpbAm6A1s3AoEmbk2dWHs1XYJ+SG52POTkllyvG6u/BdhM9v2IlhuLW+zZgdClYtye2/yukBGyEs+R7Nt+nG4Pw8s+C4r7WDWZJdsvXX98Ic/ql122bUpwlbBWUpb0301Nt1XV94wWi9/83vqoutG6vrRXk0NYZ/SgPVLRFYOUP6exaCpyerVZA20zyY3KHO0anKshnv9tf3ihbX1/Nk1NbaqFsweqNkD0/W85xxdBx+wb1144QXVNz1Vw7Pm1gknnNjy2sQ7c4M4Ugnjl1gzUt6UW6UDr8KMKlUIB5lK8K1zqkrF0Hkh1mlzcvJCkBn5bFTWhueT/UXlaVjdzr4UDaKybuhghTqS58gD5SJypPOWAAAgAElEQVQ64ZUSTwOxqhyI1JHPbAPUjk1JWJT38F2Sbu1LxWLhgoX1xte/vnbc6da1dJtt6q53vUv1T0/Vz3/x87p82TW1z73vX8e9/X115arJWjs9q9b2DdQoX/L8sj4rBb2WI06PT1a/h9xNTdaUh955Llpf1ezeSM0b7quhXq9mD/ZqzmB/TY2uqf6p0dp+6aJ6xjFPq+c+59j69Tm/qIsu/HNV32A981nPbnPOwQPFJmPmYQrxSmY2ItkumFyPAm2DyH3oiAnluQ7DzH2J5BzlubnSpio3xggp/s8DerJ7r0v8bhI2k+ErkqZmpyN5DeFrNBUWeR9mJKezuSbLMmGmoc4mxDp9jx6DZP0wjLYfZWKyUfrq79WjHvOYOvHEE6qmJuroo4+sn//y7PrBz8+pD332zFq2crxuGK0ame7V6HRfjY+Nt0Ky/E1eaDV1QO43Nd2UN2t4Vi2cP7/m1Y01u3+ixkdGa3J8tIZ6fVXj2OZ0LZgzXEc+7Um1cOGc+vJZZ9RTn/aUWr3Wvfb//5FdKdATvt1l5CJVSLXJXAJzXi3KqlWCSMQP1IY5xqu0odidmyt5qv0siJ3ymHQrDyW62XkeuAysYUdiHuXB+eygQpUFWsqzZUBMS91Sh4Ec1iMw21pgI6sqhO8IAwQPeraZtZveQD36MY+tE99/YvX3TdeRRzytzv7VOfXjn/+yPveVb9eaqaG6fq2tdNNtdd26nvgHavv7pQjrauXq1TU6JuebqsGhodpxxx1qaM011RtbUxOj4zVu9/as4Vq3enVb35s3e7ie8qTH1bw5w/Wls86oo446olauGVlPhjbsFgurtqqgLmmOIDMbfv2f4oN5g8fsRyFHiolnJg56JQsytRqBoasnd1fSE366S3ObJSxcXNlGrAIP2XWlcCpmecWkrPeBS0pTS/TKipxPKeqBklvwSNmSToPUttVoApHkqkqAOuxyfKrq0Y97fL3/A+8vFa+LL/xT3bjyhrr1bretl73mTXXjWNWcRdvWraywD89quZQ0YaqmW2F53fhoTYuZE5N1xVVX18TUVC3ZZknNXnNd9Y2sqdHmeZ4fM7C+ptnfV/Pnzq4nP+HxNTG+rnnl+eefV/2Dw/Xa172+5WM8DPRbAacwtJ9cFKyNH+Jkn2mUyDCt2TnAJW/yirDYM5OD99n3kj0vQoiD55FXlLbFSXqXdISuEnS2rslN8jgNsMm9KU+tjudxdfEAG0t6YUDuO1AOo/ysQGefB5LB+yam+urwRz+m3n/SSTU8NFADkHBqvJavuLFeetzra9nyVbXshlW1aGi4pkdHqjfYq7lzZ9dWixbVPvvtWwNDQzV7wfzqDQ3Vny6+pKb7e211fFGtrcVzhuvqq66r0TGpg/W3kRobGa+tF29Vj37UI2rO8FD1+qVDfbVmZKyOPfYZLVWQnylKSKaNN+yT0Hkez8r9eV0P8T7yY9BqoVYiUhtOfTfFjLBS1+ETEI0RzPS6zXqegCp42iQKLhPfUF14D+d5HRh0rkoD77FZR/KuM2UvgToPWzUJ1JmiWatansFSYtsyPjHeWOHcBYtq3/0PrJe87OU1a3ioLvzTH2r59dfWbrfdvV708lfVldetqGtuWF3bb7ukxtaurvGx0bZctGD+vNpvv31r1uxZLVYtXrqkrr1+RfX1BhoF32nxUCMp5//+j20d8IYVq2p49ry2xcLS0sMOfWhd8PvzanRkbQ0O9Np1WKRiMmijIB7HC40Xmpg/dMJIrW+aj5UD32XeZAEdIBS5aZPBCze5j08lhWEoWGuPo2D18bxNVVlukrAQtDU2XpLVg1gRT8p9497LU2C1AXRdPFvesjM6FuQasEEg2mEMLV+cHK+J0ZEaGJ5Ta0bGa2j2rFqzem0dc9TT6/zfnVvf/Na36z/e/b66/Orr6rqV62p47lD19aZrdO2amhhZV9OT4/XA+963lm69dVsq2mabbeuaa20tt89mog7e7w61auX19dvf/aGqf1Z94lOnVvUP1nbb7tjSlBe+8AV17wP3r4sxzZqu4VnDDSmEAoaphIeB20EgX83qiNd4kLqlrQ82IPssW+hDZjBIxIUReByIWJ+H6JAfiOYUIJbn/VXb3XVGedk9FsYY5WTDjP8NRGBGZrpbG8Koci5XD2OjPFBEoZJbAumfmigEcKpvoMra2uT65P2opz+1fnX2L1ra8q7jT6zlq9bWuomqVZMjVcP9NbJmVc3q76vB6ena7x53q4Vz5tVQX6/mz5lbvz//gpozZ14jNPe45+41XeP1m3PPr7kLl9THPv6ZWjviHoWJuvVOO9cb3viGus/BB9aFf/pjSx3nzJ5VJ5x4QtsKYmHXIrNwoTSWhDylvyCT+ZkXJp35JsGmZGxdiiW9gFAKHVGepB47zROQ/uo7YwmehcRtwZ1V4e4uMnvp1el8JrcDE1bPBW6TwcokpYqxoCKr6CbFQu1vcQj61v2uve6qet3rX12XX3pF1XSvJsana2hwuAltt9vetvY76MA6/qQP1EobWXv9NTh/uC5fdkVNeMbnQK/VLHfcZmntcqtb1eL58+qaZVfWeeeeW3vsvnsNDg7VPve8R4txl112ZVX/UJ32+TNqZHSiEZvttt++Xv2a19S5v/113bjihhoAm1NTdbe73q1ViLKtQXzjIcactABEYpbuJ/SZooSwkPiVpJ0nUhDlSZVsodAuhUMu7VCqdT9s045q+XSY+xYTFgFUoJZzKFthPghIKi8aiuVkTydFICxKRQaaJyAJ6gaajTaBkO6gtLF8xXW1/4H3qj/+/qLGAGsSC1xQ7//ASXXo4YfXjWtX1Yc/9fEat9g6MVq94eH66c9+VrfaYcfqm5qoNStvrL323KMWzZtbgzVdN1x3bV1/7dW15+67t2oNprh61eq66KLLat68hXX98pU1JU+cmq499tyzHvO4xzXOan1N9yo1ExseFG5HNqEiGrlhJWkQ5Yh5qRzlUR5klDkm5KhQMXgGHdIjDvI2ybk+lN+yZT8yC+nZ4iS9e2+2eiYykjhGibwJfe4+k0Th1VqX85AY1Qj7XAzIYA00Tz7nnWBR7EMobly5op7y1CfXNVddUxNjE9YXanh4Vr3yVcfVAx/8oFqxdlV99gun1UTfZPUN9uqPf7q0ev2eEzZda1etqssuvqh23GG7WnbZZTW2dk1ts2Tr2u02O9eyK6+sP11wQa1Zc11tv/02rew1OgouJ2uvve9UE1PTtd8BB9RBB9+7JfbWCC+97JKaBbo3PEUXO86TKAjQnI0ZqfOeYSs0UKT3efRWSmAJF+4gUuTnEEgLWWjDo7F4oTU97eQJ9mH92Vq4RcqLkpRpdMyTuHU20mZVgBV2b9/KPQau94gNlqTjPHxAhQUcx/tMXFFWDOnv9WrN2jXV6+vfsMVh/e86gLB1Y+tq9dja+uDHPlRXXruspvqn6/vf+0kdcsh9a9ulS2vX29ymPvfZz9ZVy5bV4gULaquFC2rxVlvVvfa5Z33nW9+q8887ry6+6Lw65JCDav/9D6o1a8fq/PMvqD322Kuxzp1vs0s96MEPrTlz59ZXv/bVetYzn1XrVq+pObNnt3ljmGq7YMyRHWC5744MzJlC86Bx53XvbMp2CXkv47cRSXVJQdqdseJhVljIrLvDbmZ1ZbOpgoEYIMWFLRrgTPaU7+LWNtpaOjJowZfytGFCklrlttwMEhKUisXY2Hirhih3DXl4dys2T1niq7HJ0Vq1bmW998T31iVXXlILFi+sNatX1eJFFj5X1m677tY2D1HeyLp1tWTx4kbNt1mytFatXNm2D46tW1V3uuMd29b2a6+5oa69/oZatGhJXXXVdTV37oI66qhjas7ceXXmWWfVkUccWaPrRhprJWyFeNvVs0cz8+5W/80nt75FfpTJUKPEyJBiFLcxTvEvz/rseliXJHZz5Shys6lCWBLv0rit3dIC5RuDsttJBUWH9hqCP4EXvdWxOIB5ReGsSjyUO8J8a2IUq/C7frugeqQyF52ptkDEqZq0ebM3XStWLa/TzzytblxzY01Mj1evf7Tmzum1nWEDPfcu+NWVqZqazK+n9GrlCo8TGW77VWqsamJsqi0fjY5MtF3UoLPXG67587eqF7zwxe1aKYmbTkbXravDH354q/aj7uRhhdwCq/FSAO/BnMFd7rblRXK4lMKikBh42LdivrBClogh1p6tFmQuDiJyWa3Z4sXYLB7m/gJ0WYVcwOU5Wc9DdVmjVEHZCySqCsRSvOau1FiMQWBw6HduOly/RGQhtb/WrfW0dr8QMlpz2uahiZrum6zR8XV11lfPqP/6xU9rwaL5NTW5uubM7m87zubOmdcqHYu2WlTjExMtrxsYHKjVq9a0MliLU9PDNTVusXSsJiana2TUrWsDdflly+rQQx9eT3zikxuB+dznPl/POPaZzetOPumkVlSQTFtYzk2RGDVBm4f0wY0t1jzNFxu19Y/skkpEYWGeCUXx3Gy6DclJeUxB+6aOzT6an/YlpQ5JdO5yEXC5OquTZAq+mBYrERds0KUUXgomtGPSBobx+QwM8dxYZYObgcFaduVV69f6PMaRL/b6auFWC9rWhjnzZtXV1y2rX//m7Lr08kvb5qG2pXrDb28uWrS4li+/oVm87X0TU3Yxr++/3e7Fqzes+ylaU+q6daO144471T777Ffz5i5oO9h+9rNf1POf/4Lm/S9+8YvaVg4ERDXFPFRSzFE/CIj7FSjPfYQOclCfNM/cI0/B2UWQe9u7659YbHc13ndSMU7T4tuMtbzNxjwdiV+SZwLnwp6gEMEjIJSnus4CBXQMyeq78o7zMFSPz2C1rqdQnqpSYeJynqQeXm9csaKOOfqYuuKKyxt89tzfNjTUtqQfcOD+NTE1VmNjI21/CqVOT4HZ9T88FYumHm1bYWhMrabX71sZGKjhoao1q1duqA6tv5lE8r5q5eo65ZQP1cMe9sjadZfb1sjIaF1y8aW1es3KVqgAbRJpW/5ApXKePzBIeeanmEHY+vSZJN3c//M//7OdR07YuzQCC88T4ymFYslZGS7zMN4UppOSzPTAm/Q8GK8zkKEjnmVlmFKDy4KtlQNKye7g7ICiDMxTHGCFFGVgUgtWmmJ0d2/GihuW1732dZPGZS0uSajnzV9QJ590cj3ikYc3Ra9cdWONjo7UCSccX5/5zOdr3vyt2phsm5BjPtNTk/qqldwuvuTi2ulWO9Xb3vrWDQ/X4YkUNlVj46NtJ/UnP/mpdrfSkiVL6zOfPrXudrd7tNh744qVNWv2YB199FENTYSG3KsQL2Akclir6bbriXWM1koCfmA8cjrjplzb+snBZwrlDEGqgMzxsPU7vNenTw61Teukjpu1h4W1KEfJPwxSBQUE8EIeKLhSjljXwGvDjzpRUCiu81BreC5eGoDannYYBDjqlpWuWnZ5HXzQAXX5FR5OukPd85771tDwrLb9bt973bOuu3Z5u0HEFvRPfOLj9YUvfLGm+/rrAfe/f4PuBQsX1J3bVoJeE8QNNyxvNUv3MGCwd7v7vrXjjreqiYmxGhrutZjmTtozzzyjQO5d7nz3Vg+dgsS2IE6P1vved3xrC7Jku7uCg6UdY8eoGaxlIkozRx4qh0Nssm2Q0SpYW3glg/yOUbiFtVCKRH6s3FAg5eVpEDPJyhalCqwmd7kk5knO3XsWBpYaZqhtymC5rTkTZwQmZkKUKqhnf7/BXXP1lXXgQfvVxRddUg8//JH1zne+t4aHZ9fsWXMa5mOpj3nMY+v65dfXyLq1jcRM12T7sQlx5ktfOquOePrT28bas77kHvm71Dln/7IOO/TQmpqeqg9/+NRW9REiwe/wkL2joHi0kZ2jjjq2fnX2r9r+UbdGT/W5dXn93lOsGTsUxyXRQob5gFQsWxEZe86aHCNmnNnDog1ysSSEmecHpSiRQyA7YJYzyIV5owXaPDrrZikvnmSAklRuLwZim4RvEllZTumHgJGDPL3OIGx/y12lvndPuuuxNMoLC2MgPOXAAw9osHnYoYfVe48/vhnOgvkLGqPM0ssNy5c3gWKi+Idtgu5j15c8khF5j+Jn/cz5p5/+hTr4YI/1WF9btVV+/W6AqVqxwoLyYe3BBNm+2FYWhodbSECwtAnu3NGT25qVtLIHRWXJHKUTZKIiRRn6xrjNJY+W5FnyUJ7KkLsPCL/FT3fPhhevOlXjZEXSAVaGMcnpDC7VGIpQJaAgE6ZsFk35IMeElMpMFmxafWZRKSFhtorflAqG9BUyQijIEC9LrpUn72oHjCMOvtePpwmBITlU95YzhqREZ0mH8Vnukdrkx6cs5WSLnz7tFgD/+tSmthmedsxRHKRsoQBs+kwRX8lLnOTpEModQVZdQKKcjueRLeOJ8vTzN/ktoVQLUreUcHsAALzmznkYnOoIpSWg2jElMGfXtFfMywPcKAo8qMDkRk2vyW3yK16UEKNJu4mjBK4/Amr7Xjb8PFkqHiksqLFSBO9LDEnaImaJ4dqSAoE7ws7dvdnarm3jNXePdGQElOiGUuyQbBii9IHHeyiCa4QUyunmtfiBGMgA8gSkyI0jdH/R5Bb/EFSqCQKoyeS38HiO4CvwYlcmJ23ILctwWwLLQv2BB8FbjqRNEyc43zm6WyycZ08kdspaCSUxMcl8rqG8LMGkjaCF/wmXkngDJac/18vZjIPHQJR4gjimOKxvKADqKISHY4+WaHzOYP1RFCM2bjvF3GdIDnYQyP3IJXt35IYMytyEE0aQBxH9zZVnAlZ1WRRIIgAWQ0AC7Po7c6YbbseCCMiWbYOLR/guPyNqMva9sELfd5NU3gdm3NYkvqDTeaBbCrpRgFdW3/Xa9RWa9VvvjE0MAVMeBUn4zk985RnKdM5liFIFMCgvdWMk6GIcjMDTk5AGUK5Oa3XBHMCuQ1GZMYjzKU5r2+fd2qS5kKcjTxNM0v43h02CyNMgJN8S0PysS5LGeEM3Rgjq3VhmAiaSHdMYaH780HVZKslPzlA+QRL+UUcd1RSRfrI8kv6NMfli6oj5394ZMdNG4TyRIbEVhOcJSIrD1iXBH6FjrQwnPwZCeYmJarCgPY/zZ4BYqBjaXT3gXeJi8jPjFCq0m22UgdT/FcJCUHIZaQGrAjEtl1qwoFVLQErqctlvAT6wKcTGZJxnVTnLRiydgHiDdlg377Mry59iNQLgmlBvsINUSIZZrGIBixXcwRgUALXIScpIxo4gETZ6r2isH7GL17F0hkGQvEHf5mi8lCj++N649Q16c/dqVrjBpHEIJ5hrVs15HwNNKkVGeQBDeEB4RKsE9fU1UiUZR9LITuGfwu1Gy/ublSqweIcOdK4qgl0iLPZWdH9qE5Qk2LvGtSZBUQiMArRiLYX6nABAo8qEI8+YpgieBz4J1dZ4g86Tbm2pyM6z/JAGbxJLxCTt+5+QVIcoF1lRUCYkSqGMVISS6qQk5X/jcx6WmXW5FOezqp3rE7P0SSHZqBUGHZKl/fxsq88Ye27fSpyOrCmPETEMcjZe76HfzGOz292dzOJYhkyfQFg82AssmJBzMClxgRXmJglCADlghPK6OaA4SHkmrO4n2MuhwC5LV9ezSEsQvjMhTM04kCiEAf1mXGBRPhfFeeV5xqqwIGbxYCxYuS5FBKlH27DrvoYNdwERbiCbkBO3ArnpQxt5Lmc8KwoIhEfY5KFNaQMj+v912PVnhN26Lj/soW+L2Twve2W2WHm0DaPdnwci5Ws6RQIoRaE2yTm4pCTxJSzTgHIOSLJUxDrFDASIEEBUSA9IZASgNMspYXxIjJiRvaQ8AdOVsiQV0V932SV9G68bQMzHar3cM4/fZxjKf2CXIqIgioEmCJH6bavKKHK3e8r+/5MHtYnEkI1rI+QYR4icV2hi3InTQbTUibN4q2iPHBqbQog2vb9ZtU3CoCT4nfKXBiThrMhgKMMgDB6cgagQhlhoSkshLIGexKdM2iuBSdLBbCwUQ80vJqfq45XQc2NnYCoEId7if6QFeSFoHsiIVInEQtcprEsRXNMVkD70jbCYW3ZJOy9K1n5uNInh8DJek9w1ca1bsXJd8tUQttR4IRi49Hn3BpO03/W+zcKmJBcbE4tcrCoCZuRIPjMhyjFYjA2cGXT2u2Q/BoLgewfvBHGUL78Kvc9iJEunPAxOQdj38jlGw2ORD2RHeco4kuybLCiWSOsXaki8KSpPkPXjhspZkEQ7DnEZVIUQRMjm4I/XSpdArBQCzMdAfW9dD2oII2qZ5qGN3J+RH1Lk8eZEhlAqS2GZv22QjJexyYkZm/KaOcVjt3glPRCRBDhxYSZexxIoLXlL95pASQYr5yIwkJnfvNMmQcTD/S+u+tWS/E6CdlRLXAtOrJMpBuT+dteAN8TAe0JgfJQuLXCYvNgngRYPA7W+6xYLohwKsPCcTbeIT7Y3BDkCkaoi2GFgLmlQ2s3PjiJ8SormEC+GXOSSB4QnZ4V85pQNXjMXZDe7ku7k1N8SWDe1oykKDV0OLCQxzi9kiVmSVYGY8hSBA1WBhQycN6S67jNtycEoD9OVJPPmsDeex6KlEiYrdiRNwFxjfDwDgQLP3vvLXVDOycp+vEcFKdsgsmNa+2HjgVDEwtZ4/yc0BPq9bkp52vAdj2MgjA3DjfGI6QhaIHWLlWcAUgNFZoIJK0sy+t+wd8MSfeIXYSj/hD5L0uE42ENCQJABq8Kn2qA9UGzAEl95G6WbiJwLa5Rca0fOl/vljQ0hMjFsWPziHRgqT2HN+nEeCKQA70F3qiL50cUsKCtOMA6GoQKj6OAaSCEE8HjIEAXqm+flh6B4EW8Ho9kpPlN5wgbSBcq1bb7ay5ZCn/HkLMZuymn+4tMgUPRYQrzvf1DWzv6KeGH3GspTZwyEUnJuNOnCJWHK8+SAuZ4link8TvyyLUFdtUuf4zHinDjKUiX7IJM1g9BAcR5KE5KTa+P5PFE7vJ4BU17oeryXgSBLlJ1Vb3ExPzuaGy7FrPxO7EzlmYP8Ng9kCGrFW42PMeQB4SE+W0xYWKDknLDlaZhVCtAzFZiJhekJzJZnFJd5EvpvAM5jYdILwTiHz3keIiL4xwJ5H0UgMfq3azmPx0+MVSHxnmcI/NoHoaoc6o5ZEJVPKpznPonEJwaUParGwVt5hPfqnrnxQ+7o8D3i43uQnG16wgFkQjgYp754MJlsyvPs5/EntjJMRCxxMEtLctibDZsEkJ/aBoPSA9WSuG8Xf5MDhTnpzPWh5pTH86I8AgCfua89Co/VdfO17g/+dn9dsrsEhASIY7lPQvtiHqWCSa+OJOIMyTVBkpCOvIbcmKs0BXRZErIawugYEBbOCJTgxG4pVbb+QQ3zd725mQ9jUoDoEhbGxIvz/GqELE+cT+KeuvHNShVcvKmn/pkgK9VJaHNYYpeBmQCmBDYoj3DjdQK+NT41zAwyyqDAEIIQlZTHtB9YjiKcozympqqUlAfeSJ7ld6yfdyRP059lH1CaclpyPPPhBVlLZLTYpnhm/GAQkvCm3EjZ3T0mvkXYM3eWMwDK42GQINsppEaQhHNY0SDXGHlSrS4b3iLYvCnlSbaxPDlU1/rDMFm69SwTl3BawM2vVHaFb+UaDBogq5QWZAscqOM59ruAafCr3zz7xcQVrv3pRx9iIwHlF03ETtfyGAbkPaFTJjKVlf3UYX0f6PeddTwKsNtLLLbSoVbKsMRwSjN2c0D1KcC5gb3EKG06T64JbZQApSk+85pni0lxjIFy7XwLC9fO30x5EmfV+fYAgA2/C5SSGA+kMJbl4AkSWxPPk2FBCYFRFGWwdMk2KMJAQbPVDNYu3vAsRWLeE7aJqamwgB3CUtoycXVLFhyWS3BWMLL4q14KyoMUKQonJ0uaQJBZVXCO86EEgwizTdhIhSXwGK/p5sOptnTLZuSTdcHsazVWxYPsRAip2lRprKHczX3eJgsSwAXkJKDdVW4eQ2E+w+xARZ6A5HwDZYFih2DtoDC5FIVilrwF3VaaMnGsDGlBQBAJnmd9EaQlzzNRq/yu1zcIYhiMjUD0nVUO34NZwpQzIk68LL9mgpBQNKWCdyjDAI2B5yQmup5BGW8ErR8s1//SmRC1xHWwqPBuXgwdFIud0g/9i6HuHHK++eQBBglJtwg2KY9geYkJdxNR75EGnsfyeKhcMXeW6thKAO+giFiY5JYiCEu+w3rRczTdZBWs4wEs3+FcOWI2AftfUg5yHPLB7nqe8YjhIJpAjZPweb3VC6UrD2zFIglUcZjFa0/qACXEUF4f8qNN8RzMh6TwejDvc3tV3dMfGfmOYtsPgGy9dcvjGKi5QY78Ni+SZj7Oy9MgukrL+7/K80BP9t53LY7Qu7+YLLk1cdbJqliTZ4/xGspD7QlAriOO5ukJqDfYNDExRh9JHWKBqYy4PilD9w4lSbL4xlvy2Ejs2W4A28opltDys6PCAKQwJucwJvMxXiSIFygUiG0pRujbPMS8jMtn4nOUlx+H0hclinOMO7/PAH0SSmYqSL+8869aVbipB4QTbH6NJFYYxgYCwRNL1DHrAzlSBQdIhe0Gr6hrQgRoRTqVdoNFCORGEUraj6Lc+67ERVgqFaCNouOVYpZqSGKefhAa9wqEmDhXHqUSw+oZFTIjySZ052knv2iCyIBsRWZGAZYTx7LRyP/QRc7GECTaZMFwpBTd25oZrJCQ+xahinyW0hzyRjLIr4bdrPKYwG13FcsAQ5RhWzbYhOdcO8/MTB6S34zTufPFvPykms6T//ieIgzMwqqJBF5YfKh9lBGrjNWj6iDN9ayZcSAsJs7K8+O/iJK0IPVLbUMCws/DSo09KUI3V4UAXeXlRzGM1VKS6yhI3OxWQMB8Eu6QoOR5jE64yFqhtvLT4pinnJRzYM95QPjM1YS/GjZtRUgFoWsJKe9QnhqiDsEmmp5Vc+dE2bt5S1kAAAUMSURBVISkBkmBIMrOLZ4jpiTJF1cJRU2UoCkuTw6SRrBacU+feeS9O3BStvKKfDg3SjdxDJFVMyT9sXjjEG95oP58RnnKZAwiv6vA8yCF5No17ueAIpTluoQR41ZUyE+MagfsUpDF5cQ8uSH5qCxJ4KU9ivfaxqghgLZCDreIsJgY2FSzy9YAlm1yYkY3jwkMRRgs28Tz+zkpjwUCDcykfE+JYgZWJ54I0ioOgj7WReFWwDFGXmTvivN5q8/1zZrVMO1aJuQk8MbtM15q8ombGK80xBiRFHFNGNAeT0JYsD99+x4CaVeqYIyqKwzH2OV2WcXweZJ0bYNshgNFkCRzZoSQwnlisWKCdihVOxANdPqeHLHbpB83CzYpL79oEtgMDKRaosGZi4WE5Dwxxsp1kvS4P0FKFfLT3KlsmBiiQdkgQ36n7Wy/sxKQPSwUghGKUQoDSEJgFyTlfgHVF1BEmFgcOHIuY9AvL2IQlBcmytr16diU8hhVHqKTnWDGZcw5tA2aU1LsyosyKIwBRuFgnWPIWWPkqWbpY1PQeZNsU2d5TDxhExb2psHsnppZTUi8SFmLYORZlMGiuwyRdWFwqcobXO6BY+XZwWXgYFgcAIHyQXDKMPIjVQgSwiDfQvWNIz9Rk820xmQsPJxgzc1n9rjwHhCHXCWnw0b1DboQFSQmO9uQkDw8SCGcQTCGwB3hZ29NSnMMz5x5EoOiLHMyH3IBv+Ta7uLdwA0gSjZ6RaFbBJsmkwXReFKq2zMp7eb+J6hUWLKwS7iouc95VmIcSJJL5SYWa4muifIIH/uS5LNeAtAWoUrKw44ZFW8DT4F3/fAOQmc0WSGw+QjTxUytJWqHEiX7BGn82rOGCMqtfOQwNgvEYLi7zS9IZG8nw6IcxE/f2KaUxtghDUWZj8IHPpFkXr+5M9Z7MprpfTfpeQYI6zHLkJEkojdHeYSnwgL/s1fR9So0ciTCd7ByVsmSpQkGnh+5zwYkBQIxWFIcjyUEZEUKQDgsGWogSu23Gjo/kyOPIziKcA2B50GtSEPWDBmBOKgPf9qLUnlCVlEImgGaS+K++abmi21ry3fGJU2ycoCBi8XxMIZMuZh8t53cGTsz1v1FtsnqEAMWmuR5U677lxRJOa7PY/1D/VkTz+7SdYoQI8QsE7JZKYltbuhA113rICiQpTAgnrFgnutz7WB/8TyCdq12MUO3aPsM+bLKwDAVnsUcyqDcblhgXAhGd7Ms5Uu4zTFwF1ZLgZhpbi8Ty7XLQOWWrg3imI9xIyuJ27wadCNvzrtZi7EZeKobybviKX9JaVF01/JTYfddlmO0l+1ygZEUeb1mS32Wn4zHNYGXQHm3IKyfWD8hxXJ9nuu8akf73dpshJexBrIop0scfJ/lLNd0y4TdjVj6CclLITwFB3LIeOJxabO7zJYFgJlbITZLWLoKSqNZotgS5RlYyE0qEYSRyUbw/s9gxYc8NC2f6ytKi1IYUwoDyYHSx6bGlnPSf7dSP7OdXB/BzlyWiXeFoOV6/xNw/o/R5PxuP0GOQKfxZDW/u56XsWxqbptVXrcisjnBbE6RiQ8ZbCosEWa+TyIaq4ynzfSwWGsE2hVUl+3GkjPubj/eO7qvaS9I0TXSbhvxsCBL5hEFdb08YwiKdQ2u67WZQ9czI6+0vykZb5awbIl3/eOc/zsJ/EN5/3eyv8U9/0N5t1iE/3cN/EN5/3eyv8U9/z/dF/j8Vt7HjAAAAABJRU5ErkJggg=="/>
        <xdr:cNvSpPr>
          <a:spLocks noChangeAspect="1" noChangeArrowheads="1"/>
        </xdr:cNvSpPr>
      </xdr:nvSpPr>
      <xdr:spPr>
        <a:xfrm>
          <a:off x="1914525" y="103298625"/>
          <a:ext cx="1057275" cy="68580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52</xdr:row>
      <xdr:rowOff>219075</xdr:rowOff>
    </xdr:from>
    <xdr:to>
      <xdr:col>2</xdr:col>
      <xdr:colOff>1476375</xdr:colOff>
      <xdr:row>55</xdr:row>
      <xdr:rowOff>2857501</xdr:rowOff>
    </xdr:to>
    <xdr:sp>
      <xdr:nvSpPr>
        <xdr:cNvPr id="68" name="AutoShape 4" descr="data:image/png;base64,iVBORw0KGgoAAAANSUhEUgAAAJsAAACbCAYAAAB1YemMAAAAAXNSR0IArs4c6QAAIABJREFUeF7s3Qe4ZldVN/B1+/Qkk5m0mfRC6C0CSajSQUAIJKBEUBEEQaQIiIh+n5VuKKEIFjqKUhUkIDWQQhqEBNInkzqTKcn0mVu+57ff+x+O1/dOGJxBv+fhhcl9yzn77L32f6/1X+XsMzA1NTVVP3/9XAI/AwkM/BxsPwMp//wSTQI/B9vPgfAzk8DPwfYzE/XPL/RzsP0cAz8zCfwcbD8zUf/8QrOCbXJysgYHB5uEduzYUSMjI8VxHRgY2GNSm5iYaNfQ5u60PT4+3s7Tx+Hh4fbXZ/30WVvpu87md9/nt7zPtR2/qz74bfv27TU6OtraGxoaanLwvf5EPmljV3JK/x3jvT43Aj0th/Sx+5vft23b1q7juDuTWYIM3TGRd661JyYxbevX2NhYa7KLm5nXmBVsOpZB5SQN+a47kf/dTmvTy0SaQG1nIme2PROc/QbWjeSYLG35l74HBJnwXGMmQP+LoKaBkGv665z0NZ8zmfo62zgCUn/7AbULWO0EiN3FH1nNJn/t6pN/FohXFtR/d84Cqm6bkeuuAL1LzdbtVHeF7CmwRbv4G9DtSoiZwEysAUbbZOK7gOwuGMcBQjRiF1zRMLsCuuO1p52s4sihK5tovV2BrQt0x9FWM8EfgLme3zPOfK/Pu9IifgtQ089YkT0Btq7m7C6OXS3aWcHWbSxaIWZrT8WB07GAIitlNhPUNYfd94TYVeUZfFcrpM9Z3d3P0TS5br/xRcsHzN0J811WdPri+IBy5uRGngCWa0UDp/2ubLqazTnadvydmf0s4CzEXHdPgC0LNFajC+TZ5u9OzWjXhF5++eVNgHsKbFYskBDwnDlz2uo+7LDDat68ebPKIysWP7vpppvaudpw3r777ts0gGOuueaaWrBgQW3atKn22WefOvjgg1ubM7WQcy+55JI68MADa8uWLU379ROWvs2fP79dJ9pLW+Gz2r700kvbODZv3lxHHXVULVy4sO84XOeqq65qv2vrgAMOaG13r5u+bNiwoW644YZmCvXhiCOOaOOKNZjNVOvDypUrGyiN0V9zp7974qWv+njXu951J/DT7mx9ulPNpgET+KMf/age9ahH1caNG/eYkxBNqXNbt26tY489tv72b/+2fuEXfqGvPLJS/f2P//iP+q3f+q26/fbbG0D+4A/+oF760pe280zOL//yL9fVV1/dJuXXfu3X6q1vfWsDQsAWZ+K8886rRz/60f/Jueh3cRP91Kc+tT70oQ+18acvcUhuueWWOumkk2rVqlWtP7/5m79Zb3vb2/qO46tf/Wr9yq/8St1xxx1Ntu9+97vr9NNP38kvu9rzjDPOqP/7f/9v6/f+++9fZ555Zj384Q9vpnVXdOa73/1u/cZv/EZdeeWVbdza7Geqf1rg6Q+lcNZZZ9Xd7373/+TkzNbmnYItk2Pi7nOf+zThhNQaAKEbeJc07moAMTeZsK5XdeSRR7bJvP/977+T1AOFFdkFmu/OOeecNkG33XZbA8qb3/zmBjbtW9EABHT6CpQmKZqjay618+AHP/g/aevwOn+7hPcJT3hCffrTn97p0fot5m79+vWl/7SIvr7iFa+ov/zLv9wpl4zXwvrWt77V+qd98nzHO95Rz3nOc9qxxhrz71hge9WrXtX6Tvv+wz/8Qz30oQ9tx8TKdE1rTK5FZJFdf/31rU/6GeuRufpJHIbwxYyzy29d/6KLLmpKYiYt6YeBXcbZNBCw0WwnnHBCMxHhDAGawfwkr5iorirPhFolhx56aH34wx9u1+k6AZkU142396Uvfamt3NWrV7fv3vCGNzRQedEyj3nMY2rFihV3CjaTcvLJJ7fJC/C1EQ5F2LSu/gDbZz/72WY+CLobRjCp9773vZumJTPAp9lmTgJgfPnLX64nP/nJO73Zd73rXW0sXa4ZILzxjW9smg0oge0DH/hAPfaxj23HxpTqY9fbdg3U4Fd/9Vcb2PR/JrCY5dCAXHc2rtrlfFkMruc9DXr88cfv7PtsfK0tgl0l4vuBjaC9TObDHvawNikGg3/42+8VTQGoQGViM1jmEHCsuoCNZiMwq+bf/u3f2sqcO3duPetZz6qjjz66abJvf/vbbYII0wBNAJB6rVu3roHWxPttV5ptJtgASPv6bBJf/vKXt2v7fMwxx9QznvGMnRNHPgmvuBatrK++Y1If8pCH7Ax/JGZm7Ndee20DrXMWLVpUa9as2XlNfOwlL3lJuyYZ0bzMrmv57UlPelIdfvjhrQ9XXHFFfeITn2jnGucTn/jEZhVc43vf+17T/BacPpHPIx7xiCYfx5u3zEd3kc2cP31wfMBMK//rv/5ru74526tgc2GC+7M/+7N65StfuXN13llcyeCQ9fCmeGJ/+qd/2rSSQRGiCbvvfe/bhGEVM0eEBcx/93d/V7/0S7/UBv+1r32tmR4EOmYi5j2rLt/vDthihkyACf/hD3/YnIuuR55QRdcT65qy7vs4Ezk/2iOa1KTpn8XhOw7AF77whbao9CGBXP2KSY+s//3f/73JYO3atc3BoEl//dd/fedC9RtHxLVf+9rX1h/+4R+2+UoIiOIA4PS3n6JIaCYLEF3RFhloZ6+CLV7Sn/zJn9Tv//7vt46GgO5KDXdDA9GYNCGwMRU6zoMjdKuToP/+7/++fvd3f7etQOQYX6FRXfOb3/xmW7m0mAkxabQmQHtFm3q/O2CLSXE+gNMeS5YsaddkygAwMa/E3PQ12iK/+Rzzk+xCiL/j4zUzRc9//vPbIgMK2h2Ili9fvjOAHvqRvkUTfe5zn2vgIh/HvP3tb2+fXTtmlIPg9ZrXvKaBRP+7nDWO0q74W8DomL/6q79qyoGjSN57FWwGZtAuirgCDIExBYlU74q/AStXX2eBlIYENoA57rjj6iMf+Ujd4x73aCsH8IDNsYsXL673vOc9zSMO2ACembA6re6Q85BxgvXd7oAt6S8Tv99++xUzCwC+1/fwH9fQR2MIx8u4yYc8wunIzJhDsrs0wnfkSIt7IdvGScPF46NBk6bKggYS3A+4yAcQeNw+69uFF17YHASaLdcgL/0nL7yWNuxyvX7zRtbkEKvB6aEho/n3KtgM0j/oftnLXtYGabBcfU5Ev1cERPh3u9vd6i1veUstXbq0tfPHf/zHzZPUeYK2wnm9BMxs/t7v/V4TFiFZ7bSNz9rxm8nWh7/+67/eaYq6gNGOvvFGM9n5S9CEdeKJJ+4k8plgAKHR8MZly5Y1YX/9619vZt3LZ2YL+KNJYxoB/JOf/GRbkNozqQB0v/vdrx0bza5vZHDzzTfvDOHwpC0+IRQvJJ+cw3G7gP3iF7/YzCjuR8u8853vrGc/+9ntPGBzLrCRrTZYEbLRNi6KIsRZm0ns8xlPZVHCtXnHr371q5vcHXPBBRfUXe5yl73jIIQAQzgz6gVsyPBll122U5izaTcmUvjARBKc1dblbLRZOBuwERJeZmAxHwTG/ScEoPW9OBvAxXSFE4YTMTGOS2wqbRHWAx7wgP9kWhI7Q96ZI5wNMP75n/+5TjvttPYesJDzU045ZSeIo+X1ARBNius49jvf+U6jB7l+NEpMaxwIDg8yf9111zWtw6t905ve1DfPiqgDm3idyQeE5z73ue16MaOC2z6bq//zf/5PawfYxCEBsusEducsYLOoURba0EtfyJqM4o3+j4Itq7cf4P47YAsPC9g++MEPNtD6HiiFELpaKyGa5z3veW3Vh+xaMKneIPAHPvCBO7saQDqWFqUZ8EUTj7g//elP37mKaS/AcP2YWZNOW5h4k+I3QArYAr5cP+DTb9dAC/Ym2FxPuAjYLLTMVVezdd//rwSbwOgPfvCDnZPWdRbSeX+FJz71qU/9VJotgV2rUxSdycWFvGhEHMYxnAQhFX9zLBIe7UELO8+xXbDpH75Is0ZLCWEAnUkSQGa6pL+Yrsc97nFNs3ol9RYTLpzDwfFynXPPPbeN3TXwpbPPPntnuEN8jvfpGv8TYItcM3ldsMkOCHf8r9NsAVs/r9RAumAzSQa5O2Y0q9CEivHRbNrxGTjirTFFj3/843fG4GIyQ+qZH2a4H9jwLE4JkNIAwHbjjTc2rSjsYqEk9CB9JQ6YEIj2AIbW6sYcfU+zBWyAJiaWMBI+GWK/t8FGBsal7/hq1wr1027A9r/SjM6m2borJpqNZjFpuwO2uOfARTuFs/mcUhwTKLX2lKc8pYEt5inhGW0IqP7iL/5iAxtT8qAHPWgnJ/yLv/iLFj8EFm3SdDxdfRX1/9jHPrYTbILMSV+lNIr2DA+L4zDTjNLAT3va03bmKvG7ZD/+p8A2mxn9HwcbYZqUroPAjKp66PcKufcbsMVB2B3Nloh1+JHrvfe9722aLZUNSZvRRIi83KgXADKpzvWPidMP47j44ovrkY98ZDtOPzkZTG6C0Djmrbfe2n6nLZnr5AvF+Wi27kSFV6YEKGb085//fEtn+Z1Gwf2SA+V9ykxohzdK6wDdnTkI4nEveMELmoOArCPvPNB+DoLwioU9U7P5PNOMdufQYmNGEwVwDfG6VJEYy15zEJKI50EKPXgJEzA3SpDymsnZ4sHx/P7lX/6lgWRXYDMpzCSTJr4lfCCNc6973asJk4cIMFxyfcLfgAgQCJ6ZdY7rSvdwHpKIZkJzfUHhb3zjG03LeIlVmcCYZhzN9fxTXhRnwufzzz9/ZxlPJs319Cf9ihy+8pWvtAC041y7m0zH53iffuN5S8XFAzd+YOxXtiNkwjy7HnmplhGfI1chG2EQWt7ngM1xvFGaVf8zL7NRH/LGf5VvOUbYCtgSIvqZgC3mxiTRKIQ3U7OFQxmgyQECnRdCOOigg2Y1o90MAtefZhKG+Ju/+ZumXaI1CDFhCnEj1RN+Q7Y/85nPNHC4trKl3/md3/lPJdxdcBgDnqWPwgO8yGQ8/BaP0ThdzzWcHycinDDmM4DzvfONWyzv+9//fmvXwqTdHSfwbBHR0o5zTricPvmNrFNZ09U6oQj6kaBvwCP00Q9sjgNSYHNMxjSbk0AbM/sWj/7gtK973etaN/R9r4ItEfSkqwyOGreqhAn6vbqxJZqNoGUEvPpxtiTUxdmAzcrlAfLuhAUCjkwyQQm2mjDfHXLIIc1rBDoToh2mkWbTViYpAAugfLZyf/u3f3vnNUL69RVQkqIKf0wqR5uAmMBuFlpCKTxcJtsEARvzmwyDhUAz0+CZdJPrs36rd+ua6sg4AVkAStopYJ0NbH6X3RD6kB3pzk2/uWMiOTSyCMbGov35n/95A2nSVXvNjBKADksz4WzeCwMAxWwZhGi2ZBB0NvnGfmATaQdiDoCV7Zo0G9Ao88lLu9FQrm9SAEbb4moxlUwNL9JE+hfN6NwumdfuC1/4wlZdkuNMmvfxQMPBgO6e97xnCwlEkzFd0Xpp1zUEvWllfMwkWXAJZPvMGxWzS6lQxqcNRZZMaUDRBYQaOjJPLM/isij1AbBnM6PA9kd/9EctCJ+qldmCu4CEWsSMMumvf/3rm0z2umZLuopqZ7pCuqnmRMUjkDgGAZvvvQcCf7XVD2zSVQSPs734xS9uEwRszCEzmnaz2k081U4o6U/iaD5bxX5P8juxsExgt3+IcMiwReR6xhaTGEfCOTRpass4EWJ/CXkkpmcSjUXfFRpoB5cEUt8DFH6W/GaS/b4nT8ea6H5gUyVrMUZbm5NnPvOZOx2ffmAL9xP+6KbNduUkoDyO1SepRbK0qFP1sdc0WxLxJhYQdJ6wuvcNBAT5mxQSj5DwMhGENFvow0Ci2VyTGmdGo9ky+MS4mFGaLcCJifVXDAuf62rCmJtoomi7eLb5KzeIUEcLJvJP8OJ1qlAsGmPhtPg+Ji3aEUCVROE/8WSTa3SdpNbC75IFSZFmTPFMMyejIdkuNCPLQVtKV1mc+HM/sIU6uG7q2VIP11USeW8McXj0jxyFhshyj2q2mA4XkbQV29JBn6lSHk5c/X4rry+B63xJmAQk3KDNJH1xNgL46Ec/2kxIV7MpHjQZWc2E5lhmQbI7BDllRy6nyJI3qo/O88qEmshMeDiUY7ynrYRFhFCy8rWROjmmTzzPCyA5P7RhFlM4nHMSbolmDIDS/9SLOTY3t2Qs4ZThgXEGgE1ulJeb3KiiA3MEbH7jjXqxQrzI2e742tVchbf6m8phY7NgBHxV6mbR9/Oad4J4tkrduMLxyoQ1eFTUvZeqT58JQieive4MYN3fCVwlhWpUbcjD4WXINKHTZDQWbsL0MkU0m2MFbJUjuX5MTwAfjkTojiV0iXiCdqx2ne83HqvfrVKfxa54Xwmb+M7k+h0nA7DEx7pgE9vDNWkZsrAw3WfQdWKYWP3FrVwzmp+zIG2mXRqctkIb9FeMK86EfoijxcvmBNFkHDT9S4kR4OqrRUZJeHFKxCb7ORq7mrM4PGQLYPivUJIXGfls3lLPF6rUr807veElF1OEJ8ZEGyUmFY2QG1IyCbsDuK66ZvvxtJib97///S0Mcccdyqf3aTVfNInri42ZFEA00HBIfVB27bg4LKLzTGyIPh4G5ARvTOJIMY+0dSpEkG3hCiYKgIRTEPaMXyZC2kk7yD+wJZZGI9PaMccWZxLfgKitlJujIxYSMOFHwKVq2VhoZPVjJhp347UKM/ksUAxsZIADykT47MXTBGjFn+G4Mzn1TzJP+h9tHk3tPO9pUzFCdYhRNrEYuw22cA7CNYGiyTExXa8r7v/umlKdTbJc5wmY0GlMAgpnSwCRRqItAJ4mwEloC2DjHUcjKKvJ3VUmkNBxjQQ/paoIyTUAJJqVgIAbCWYi/C4FJ5RivDia+JTF5br/9E//1OrZjIPJtcJDM/AaC0DfgAqo3RegD8CGw8U88oBpdDIANiZX7Z7roAaC58Ckndx9ltvojE2BAKfGIkk9m4Ct3wSLvQBXP3/Sm5O6SiBhnfBabYVfMtcCyTOdrt0Cm4NDdDWu0zyd3DfajT/l/WxR6F2toKw65zIPJloRpe/F4wQRc0MNDWDS/Ma1J1xciRCVPeufyVRVQZvRNl5SQfGgCJs2YgoAkckGtgQ3pWNwRZ9pNqXXNFscAmmwhFCAjzfqZcJpZmBzLM0mZpfQjHAKsHmJSb7vfe9rAPaPR+mzdplYplzBpv7R7sZpXDxsIR7eOnkBLB5mTgBTuIfm9WI+lV3lhqB407urENL/bjwuMUam/uMf/3gDW8Iv4b27BbZu/MUFCZFJCaGOSs5F4un9JKp5Jm9zrZBe917iAj7TFoRl8kw+TWcl6YOJ5WVa4QbIExQoJvTcce4cx/oekOOBAgguxHQCm6BlXq4HwFnNtFXK3Wky2jPmWNpNWMWixNUcy0HwuxikhaLv2hLwxq30wSRZUF4+CyLTbOTgeyDmLGlXTMyi0YZx0fxMo2sAGQeA7MkrlbraFCFAfeK1J8yyu5wtAfBorpjJUCbWznzFeYlztFtgy8n9TgqP6974kQnJd87LCvA+kff8HjAnnhQNF68m1022APBoKx6YY5BdZlUANxrCBHSj+F2Tn0XhmHA23zGj+FtA6q+FxWTRqKnTdx4upTI3nE1fmGTXpE0FefEnsqNVaLbEsownGjEl3tEaueFFf2g0DorF47iMwbliYzgZjZb4HUAm5kUDWgwJZTjGb0AaLzGebte7DqBmKoyuFswCi5KJBsvf7jhn0567vRmgRmmM5PESI0pHg/yZZjZxKuCauZdXVlsGHeBlgrRthRO0VU9wJpmmw3HyStQ+5jwOTNohaEAKWbfa5WE5G/GmCG9m6icTxftkDpMeYmJpSf0V+AU2ms2LuRMm0PfuovNbuFq0AHrAjOo3zY7403DhSCHfPF48DAUIn46cOQ8cEt5qbpfs0pquRpoJqu5cRZbRiDOVQNfZcGyu8ZNYtp8KbN2VoKMmxyrniREgc4JbRXVH4MBgdfL+stqyIrpeTOJ7uQ6hMxm8UekjgAjYUhaecwhDP5Bs1/A9k6tmzXm+kx6SqtEvxBoHCgDwKf13nn/4W7S0a/MOo9lxymQ0+oEtnC1g706+MdFa+iuEE+8YLbBZS4K+zFS2ozAuMmAeo12dHw3IK0yBA1Mto5H0FfrBqepyr2ipWJP0b+Ziz/f+WlDioFkAAWdXYcxmqncbbDF/WVkuCkDiXzxWWg8h50UlnODiARP3H4nFi6KJtJXfA76uOXU+4OIh0UC0kzBJysITD9SWWjBeI6/UubidiSfo8L9cE+iSlfB7NqjRD5OrVImJ9JlGNtYIU75VkNmrH9g4O6Ej3UnuUpP0Jx6edjg6dmgiayY2tzrSWIlzpg3y8D2NKtD+j//4j03uFox0WsrN3RPBOw7A058AKcCLae8ufscm6Cw4nKqP9CGRiWi6PQa27iBz8y3iK9Ie8m7ymDiv1K4THCAKNp566qmNUIcgG4jB5h7MADrR/nCxqHbXzd1VwEZjxUy7Bn4nJIFYOxaPEYNKUDeawPX12UoNLVAkINRg8mlB0XEASF+dG17HE1PoOBvYBFkDtkxETFYWazSyseqr4Dn5xAkQQnELnnEl8Bxg6ksyEL4TAOfEWCS0NY0pbEOu+iI1GGrRpT/pW5cKRZtrN/Nsnni/+hOuGDx0wdpdTN33u63ZIpx0kBAMjoB4XISmfJonpvNJuUQ1M0V4h5XrxVxkorUt7pZ4GGEKOyRLkS2mHC8iLlAr4p6+hOPwKKVtgMS5NK04XLQmE5P6MPEobekrgWU3JMLM/mO0mbaB2uKJh8mkGeuuNFu0gnGFuJOFfmeC8pu+0vh4l2s63p1htEk3CpC+6pOxZGHQyjQbcDGpxhIvnPl3+2Vioo5JLJEjpA+hEr4P74sFiDeqP8JMzsk44vBkQf5UYIswnNwF2Uz7rJPCB1S8CeWO86iioXK89phCE5yJR7iVSHsBIA2Uu7iZMAFPwEDs/cYMa084I6VIMdOZEIAQS/PXdwKzgrgZj12B1NZ7ibTzbPMSZzO5+m48NBvnxPjxPiYkfacRY8aBxLFJkSH9+hsvTpsJ4+BkTJq+mUQcUurJNS0uTgcuakKZeX0PwKJpLEjjp/nwMsCkFVEIx+oPR4Ii8PK92Jv+aNs9rfrhmlJOzGz2FVFfhxN7xWvVT8dSFvrjPU+dvATj85rNhDYg7moXo5DQ2Pc01K9Bncrx0jhApIOEEv4VjhZ1bQVZjdnGwWSo6wco2ov3aTDa1Q5zKOA589Xtl/dWs/IbUXjXFhjlHSaMwovE+RxLcLbMyit3+jvWPwFLE6bvUmB4WtcDC4CZbmTesX4HLlwr10Tygd44TKQ+0AhAom+0JHkJfSghNwYvIBCzC//tFhJYUHgrLRlzHXADBVnimyxCV/tzIowj92F4n1sdAU6brEGATU7JPJgPuxhQAGS7R7ZfCHDi9ueCMVX9JjyglPejrUI2syq6gUVC8VkZNo7kXBqNgAjKdRBlaaYQYOaX19vvFe9IO+rGeIoCo743kaL0hEfbmWgpo35go42sbMeaWAQ7YOMMzARbgMdk40nZL06cDXBjhlyPFnU8ja0PFhs5yzYI6jqWluBJ41rkg+RrK5wu4Hae/jiPKQ2vNX4aUQCeLDltAO1lATuvH9jQDtcwbneQ5YYc7XXL4VMWbhwpMdoj+7NlNRgImy6tMxvYuq4w9Y0vRC0zWcyDyWWaOAnRcjgAoVm5VL84molzHR6VejEDZp5oCn3oB/SYNtewEQwQJ5ktTUQjZjEgykIc/cDmZhekP+EWZjwOAn7WD2zaQQFoNkFdIKEFZQb0yyTSTkyihUfL6YOXPumbPpKJvnNSbPznXFkKgIpGcxxNBUDCLrRQ0mk0J5PvZeFqJ3eYxSHxWz+wmQdzDJA0LbnrT0xpzLhYo2C63/bYZoAG2u2gXGRyo7NplgQvASM7MIpjqVdLDtGKs4riIFiVbL9zmQ6eTlaK1c+LSj6Whpltw0F9CunXb5OVl5QScx1zi+8Bdz+w4T80TjRWCie1xcueCbbE3Gg08TwT5vpMW0i29lCEmY5P+qNv+th4zcBA44GxKDiuf176wuNUQ6Z/ZCp9ZTzkDcCsSihNuGaAEoUwm2bLdmNkYN7iCEWO2tGXpN326GaAVk/sNldcuMHK7cfZwsOAweqNBoR+9feESQj4GM813Cbm1PGEoKqBRjNBuZVPe/GW+gFdf1w/pj/AiweF+yHhFkH24ogHPJOzJTQQD0sbNPRsnC2rXyKeB6ifAWC4qjEma0Km3qcaxPH6po9xcDLGtBNTDDxMI8uhf8CGIiD82mFuhZzIIXPg3PC4aNLZwBZeFq9U/zOv3VBJrIjFvUc4W9cT1UkmgDcmHJBV381D5vgEP+MYAI0ALxOk86LY+ADimnCIc4CAZrNScysf4FHp0WaE7zrRoF3HJdfPhIWnuGaKJ5PH65030P5/7rm9PXVr+hm/O8c2vU+tY0dGeoA79dTT2mKo6u1nOzQ4VBOTvb14b77p5rrb3e/W5FMeFzxQNTn9+J6EPLoaImPwnbCEwHO4bcYVcBhbkv0KIuVGvZRRkRdNREa4r4xHPMiAohsg1zbNyRxyEICINmRGU6vYvaUwoZtYjcQ6XR9n26tbZiW+whMSyPXZKtOprtrthkeYmFRgeG9wVqJjtGGDFoNgUpmqbIPFleeZeREE4soMu57cIdDiK0l9RStFyADsN/9onuwa+dsvfGEde+xxNTk1Hfo4+eSamuo91ghQBoeHGlD2229xveC3X1CL91tcQ8NDO9tpwK4BkKvhoeEaHOo99+rtZ7y9Jt0Y4j7UsdHavrW3/3DMY95zOl70ohft1HDMUrgWLYU3+us6gJV9hXOjDCeHvPG73HADqGSVLbJmC0HElCeOZ86c41yABirFBu4Ai8LIwnCsPLJog+tFs+21G16AixB4WrROUhXRCG2+ph+oZsBAhWTjOlHTvtdR/7jR2vFdUlHex4GI0Ji40Jm7AAAgAElEQVRdGorgvZIb5bXlZmHn9KunQrBNYAKzEt0Pe/gjZgXbnHlza+vmLbVon33q2uuubYvAS3SeGUsifnJiEslqCAW+BqrBgQ7YfryhdXfy9d2C0w5Z8kZRBv2n3XncgGSSeaN4GguhH8yknKdXKA4ehWMlYDsb0JxDxsCd+0YzXzHVrkk7JvQROhTZig9mnzey3qs3KSfmlXhUTCEghdR2VzNyb6KthvCz3Oiss4KkwEbrJAUSQhtBOJ52YmrEz7TDhJgIJiHlTdk2Pzwj5sv+HDRJ0mEm+hG/+MhmOs8V1D355GnTY8PBnkVlOoHhqquvbuXYxvbFL3yxnvrUX+4FWN2i56bk6ftQt23dWkNDngg4WUMqR9qNNezpf9VstJGNBJONYP7wWu2Kswl98KQtWmP0e7Q9T1AYJfLSekJK4WbhWjsv3nnjGM6Kil6efc51SBYqeQGjuY1TEWth3oEN+Pbo3VXdcEKeg5DUkSi86HVeXOyQ5a6AgUQYJAWKiQc5FkisIAN3LYMl1BTjcUZyAwkgWeHhK3KfBM/rS9iERxZ+khgfYQqn8Ih9B3A45MknntSuma3pY0bHxnql0/qiH7gqQj0+vqOBoLfN6UAzs7etWTPtdeORnvzX429z5sytzVs2d6DW8zLz4mhZNK6vf+4xwKHIRhBZuVEeW0Tjif2xEIAo5SS9lvay2M0LUxyPcjbt5jhyEsQVYYgTpR8pHcMDFUskbJMtwxzDIcn2rfFG95oZzXMQxHBEyXWAS969k6e7okyYGFOi9F3yanBWuIS2dkwqUIhXEZY8X5LQzhOlj0fJWUHWe0Do7W8rU9B1IKJpAZOnFsHiefsuWjQDbD0tlNXs7z77LGo3zWTnyS1bt7bk/pzpPTkAT3gmi5JGDKaAb8d0nGomZxPUZSrDdYWBjCtaSuFkTKzFxjoYI+KOy9Eo3ZffyJKs7KMSi9BPs6WvHDSvhEnyHoCAXZiLDJQzydUyvTSv/mTTm71uRpkm/6CbsHXIxYEpuxhlwnQumxcr+enyu3g1ymJoPi8gYzaypy51nlv5wreYVO/xHlwslbpSXoCaO71Cdl1HWEHS/sdxrhFSbgT/3HPObWZpkrfQo1/NhDYzMW9uXX7Z5bVs+fIa9yCOIYWQQ81EEvSppz6jPvWpT/8YpM1hsN+utqsmtNnHjEqVyYWST9ep0WbAoK9AlZBDeGJk67jQhUT+mdtkImZSmvSjG3Prav+uc2fxszjaNacCvBwKfdDHbLy41/f6yIVotle/6lWNs3Q3cI45jNB0iFoWUe+qfr8TJHMs30YI0kwIcDY6zgbOBBEvOG0gyVS64K1zlb7QbgnHZDL8FURWMh1BjY2NNl8SqT/77G81j7iBrfsaqFq4YEHTbLxSk5eMSPpgQj7zmU/XwABPfLJGx0aaczA4DThNRg7x6JwLbHhjgr5dbZrjo+Vi0rveftfT1y+yISPJf9q+66zN1G45N3G4gDnHARS5G5sXsLEMTHQWhr+ut9fNaHKGwJZt2vEE2kHgN7GwdMjqxMmy3Xx4XYTPBKtIQMIBEzBwE8KwT5lVFoFoM7VvuB1PlOb0Hfcdx/PKtWM2c2zMy/btO2revN4zEiwWHlXz5trNvRfXRRddWAO2F5gzp6644spaesDSxtFWrryhvvKVL7ffXOPdZ57ZzvUe2X/8459Q+++/uJlEjsU3v/GNnflh441WcauiwGy0j5tvEtJJuMGY/a4y1vHMnd9U05CZ38nJQolcgI0nOTPyPxNwxip0Rd7mJ55/gsHaTQoMcFXpAGHSU2Jrztnrmi3bOgGbuiYrhT1nRpWwpOOZ2AQDsyoSfM0geaPUv3YifCDpmosIrzthCDZgak9YhEveDaG4bm6uwUEk4gO+pg229zTQiQ96UH3t619rmkn7r3zFK+rt73hHs6j7LV7cSPQBS5c2s8ijPu3UU9vcjXpS4PSjufVh8eL96/vf/17NtY/ZyEideea76mUv7e3NO3OBKWnS/2hL3Jc2iYeXftNYiDx64IUvoQTO9WIteLF5bpgQCrAloN2Ps9FG0lsckmxsmFBVbq5xu2I2QRTPFFtLaIVzpb+Ap/97NfSRWBmvCOnWUStNhsDEBPGJ+sdbSsqmKwiTb48OtVUpxQnBJ6guyLqxN8e6jwGA3M9q0FxyKzvhE8cn9MFxyKOPWnhA+mjewlp+6KF173vfpz72sQ+VjSclFt71rnc3bYq8i2u9853vqEMPPaRw/e9855yWfxweHqqNGzY2AMa84Y6cnSEZh9Gh+uhHPlofeO+7d5JwfcmtdxYm4GZ3SrlRKauM3bHkChgqUIwNECwqcT4hC5+FUICUR04JkEceS9QPaL4jF6VXnC9g045rde+Ocxdb7r1Q85bdwvVLFQ4lY+6cs1fBRiCABGzZN4z5MnCmwAvqTUJWivfJt0XzGSDtxhR3QyjRaq4ThyI7K8acOpcAaLZE3vUnhZYx9fHoTECCutpdtvzQetbpz63HPu7xddxdjqtFCxfV6Ki93mzZ2rsH1BgsrEOXH9iCvzzNycmqW29dVSOS+NOeXDjQ+MRELV2ypIaHe8du27Kt1t92a+GHJoUThS7QGEy+OjUUgAwACv+MnOLkaNsCorW9ZEFoNjfH6Jtsi9CIReGz+ch2+LPxtq5mkyVwHJkkJGXOxDNVm5C/sIZwk2von4pnC877mNW9GvogIMFUaRcTCwRq0KxcE8xMpOAveb6YRccnFmaAeBnheeFtzHM63zU/2ib0bJUg6S1d1QK1AwN1xOGH12GHHd5iXTTt77/ylXXDjTfuvKezt+/HQB2ybFmd8Y531cMf+8S6Y+O2uubaawuHc60d05vkjIyM9gLQoyO1fdv2Bhj9/3GmoleLt3FT72FhkxP41UANDXqU9aaaMzZaG9avq83rVPiO1+TUZC094ICWWx4bHa2LL7qozvjrt+28eQbXXbXq1nbNQ5cf2rzzpKuEQVTBkCMtTutILQGJ0izgyjZk6AjQhrL0024JHDOjHDEv8if3UB+yUlZljK4tvpjd3S1qkQjg3usOQsxjVkJCGCH8PlP1bHtc5ayemZkBE5xnV1kl1LuVypmIWg84rWorToDWsUwRQXMS+JU/7s9kXXP11fX4xz22Vqywz8VAjUsrDQ7X0Mho/f6rXl2vft3r65IV2+rz//61Wn3bbTU5MFSynY5pEZCB3o6Wg0MDNZhHELWAreaGampgcNqE4pmOH6+pHRtrzshkDU5trR3bN9cPLvhuXXPhJTU5OFVH3+W4mhocqCOOOKx+6zd/o+5+3LH1hj/703rrm95Yk1OKC8Zb2GWohuuw5b2n8uWuqGgoZpIFkbIDNhaANUlgm+ak2WjxLk80B0ljxVqITdJcavrMJ5mSLQCFhpC7f8JRNBue53wLXgSBfMyDcicbASXVCLBRMP/FE97dh9tmM0BgiOcZD9BfHaJxxMi8z3HhC/F4fNZBKwonIVTaCr9K6CNhFELg8SLLKnANRvhAmIQXKOpfgzZV7lVa3HjDynrsYx5dKzz/aWqyJmuwBodH64gjj673vf8Ddew97l/v/NhXa/2m8RoYHqnxhsXR2jE5VQODnJPBluPsOSQDNdiCJBwIYBtuQJtqwKsaGpysgaltNTi1pQYnN9fqW66trZvW1+rrr6u1166og5YdXEsPOag2bNlUa267rQ5csn+97a/eUFdfdnm94Dd/s6677uraMdF7OO3UxGTd5bi7tECxKuPEwfwlN4FYoODJ+k4BAxkAnr5ykCzWgCoTH+6auJxwkeAvOZMx4KXqI9otJt3C55Awo45VXyjM5JrAxtIoCYvSiUPYT6vu9pOUE9OJJks+zQpI0aEIufyZDlhlzIRV6X08HwACREQ5d3hztw3aytOuAVrhXlYurmBwrs1L+jEPm6qBtknLcDNpt95yc734d15Ut0zfgkcTTUwN1P1OeED986c+XVesuKU++fUf1djCpTU+OVl3bNxco3PnN8D1grvTYBsAtioYGxycalqOZlMf0jTOYNXQwHgNTG6r4cFttX3z2rr0knNq4+2ra3LzhtpveLiOPPqo2rhtS629fX1L7q+4+pp6x5veXPc+/m71rFOeURdc8N0WXPY/5Up3vevxTSbZElUaUGk3WaVAUg2e66MrOFTym8wbTgiITGvuqo/cEydkEmkn5J8pBDwZoBRZuDZAAqn0GeclxQjAzDtO2MRvFkbwMFswuSmb3dVsNMzM/SLwitxAEbIZt16HDUR6Jgn4rDDH8EZF/50HlG5qUTZOYMhwBpawR7Sn1WaVW+3DI70bR6ZJR42OCq4qUhytbVu31dDIWNNaJzzgQfWpT3+mLrj0yvrMOStqbNHSphFptgkOAEM2MlIDTUvSaDQdU9qyoc2sDgwM1YTnsxfwTdXI0GRNjW+uzXesqptXXlkXf/ebDXwLx0Zq2eLFNW/RgtoxOVErb7yhNq5fX+tWra6/OeNdddIJv1DPfOop7c4mdXHjkxM1NDpUBx/S2zLLhHsJRsudZv+RbH0aTRJemyBt8ps0EisBCPktvDn3M/jsPf6mhB0vxseFisRG42hlqy3zFb794wD5WOtn6E7M8B7RbHlqb7xLjYrB0DgERAhWWiL4YnAGIiwQUxoeYhDcfsKk+RB7nIRXC5jAJCsQApzYmQFJoOOGztu6bXurwqDWJdS3S2lByHQqfHhkrManBur+Jzyg/vGT/1yXX3tzfeqc62pgzj6Nq43OmVc7oK0VQ/44R9oD2VQzzwMDMaNDOzURsA0PjNfw4HiNb1lX1/zoe3XZJefV3JGqYbG44bm1/PDldfV119SPrvhhHbxkSR21bFm9/pWvqmMOPaxO++Wn1rnu6xjWJrBP1GGHH9Y0vUC08Qo1CA0Zc3eRRktF3kAYJQAQeBQqY++QbvYioSjgCPhQE44H4Pkn7JFHW4b/dXlYzDsFEUfB3CbdFg/9v83ZNJ7odgAFDIhibHfUts5YLbgW0xDuELARpqBu4mxCArSZeJ1jAA9HSLEgARmQ65sQJldFAqBNsWliE9MAGR5U0Gi7KvxqqCYHBptm+5dPfbou+dGK+tT519e8xYfU9vGJpvlgrGdBh5qMGtDyr8WnpsHGrrYCjqkaGnDVHQ1cE1tvr+9d8O268bof1lGHHlJzxubVvIUH16Ytm+u2tatry9YNtXTfRTW5eWO94NnPrnsee0w94ylPqe+ef940eHtxPtUeNFu2Ms2GyZFpNFlAlrnI4s+cBGzq4nIXVzeslOP8VadnjvLYAbE7ifjMU7hziij0IdzMb3EAA+TddhDSSFAqRsRLElgELqSSCTBIYBDCwAGivWJOaUIDoaqpaLzMZ6/En2gxoBSc1DaNZ0AGD9zdOrUIG5cR2VYJ0sp7JKa5hgKUI8O1fdvWXtXt4ECd9OCH1imnntY02DNOPa0uvPzq+udzV9TIoqU13njlaI0354CG6T1EF9h6mq2n3WpgEpVrZrUJtXG5yRrhIExuq3W3rqwrL7u4bl15dR2+/KA66eRH1taJ/WrbxPaaM3e4Nm5cWwfuN7+Gx7fWfY49uu525BH1xc9/pm695cb6/L9+rr75zW9QbXXMUce0AtHchoifSReRZzy+gMDWEYCS2KW7wlLE4JjsF6K/kulKm4C2ZwFo7F6RqlCHa2Z7CndtmUuyxxOzmY45kh7zdEKASrFDskJx+hJJ2C3N1o1zxS4HhEIWtI4LIvQ4mTxePKCgHcfD2XA6L8JASIU5qGzt2MROO1Q+1z176nLrZSm69yBESBFUb+LVkuFUQzU5Pt7AAWQ9zTRQv3r6c+pvPvC3jZeNT1R94/zv1WcvvrGGFywpN6sN80QngGm4qTMAa17owFT19BwgNobb8qINdA2MPc02XON1++qb67JLvltrbllZS/fbp447/r61/OiTaqImanBovAYHttXg+Oaa2ry+TrjrcfXAex9ftcPzsibqJS+1p+77a2B8oI4+8ugmS8Q8JixhnS4NMS6LH9VQkWHBCxRnfzYAtaiz2Q85ciYSMJ6praJUukrGd24d5PnnRmf8WjvmNfu46F+cwdlM6J06CE3M02oyqwkodFjKAnl3IZxNLIZH2lXPzqeVeI00W8BmNdJwVocgoTosbeTuKi6567jngJCypUHidFlJuZZQRYulScIPD/J6mlcKNMqEnv1rz22BXPnQoeGR+tYFl9ZnLr6hhhfs3wDYOJ3c6FAvJxug9swkXddzFACNuotmY1qHBiZrdLBq/aob66rLv18jeNeyg+vAg46sgTmH1tCIEvip2rzxttq07ua6+tKL6tQnPa4e+oD71+D4thqbM1K/8+IX1QeAbWKwjji0d5MyzZYMTEIf3fiZ78THcK08lc9OTbIqZAckOK37R8nLfCnnircYHhdZhr9lngNs7dBk4pxe5kO4KvxxpkOQlNtMrfYTg62L+qhOYQgriRnFC9h5NyMnxhMNBChKspXUeNmfgglWWZDnIPCaqOi0E57BzeZAEHrMSAbZ1XCAsmTJ0ka0Nyk03LG9xkZHWkKcBnrik3653v6uM5sTMDpnTp09DbaRRUsKRqWfAjZtOGdIYUADW8wojTdtW5uN7YVDJid21MjAVI05cMfWGhuaqkHZh+E5NTkwp0ZGB2vV6htraGBHXXrBObVqxdV1+tOeVqc95ck1sXVLS+i/9GW/V+8688xWC3fYoYfuNKPhQCHk5GfSjR0PA0rOl+8sXhpHEt0cMY00G7A5X0osjwEiT8eHd/ndXORzd0d4+7bYSiPXpTndLG5eU+3i/C7ofioHYaZmi3sr5mXALohjIfZyeP5G2+RcHQKk8C5gy/NG/YYD8ijxOSkSwMxWV87Jg2WzUrrOR74Trvi9l728rbqWCB8eamBZu3ZNK4T88n98vX7v5a+oEx/80Pqb93+gLl9xc33+ezfW8ML9mxfYNFvLxbrfdTqQ2yL6MNXyEyUQMh3VbT/ICMDc8PBgjQ4N1PjWzTVSUzXaTO9U7btgXu3YsanuuGNd3X7Hmrp93apac9PKmty4oR5z8kPqlCc8qbZt3FJz5s6rF7/0ZfX3H/5Qbd+xpY455qhmHrNPSci2xebeAQFVRQg+W+h5BoLJZtbwXZONeuSOMtwLON3yZ35YECEVWZh4pbEajpX2ykN7xepUljhXu+iQPkgtmntUR47Vq2tOd0uzzVSvUasBXCoydJ79VmDnntCZnK3roThHx3A2QcNUesRM4BdWjkqCCCGxHcdmQOlLVPbI6Fj91RveWC9pVR/bW9gD2JhD573vA39bL3/F79cJDzyxPvqxj9cPr7+5zvrRbTW80IYsVcOjc1rI48cmpgckoOEENCdhgMbrmdH865WAT9awr+3nW1M1Z2iwRgcHa/Gi0RqYWFXnn//t2rxpY914w4qaL78pc3D6b9TTn3RKTW7eUYPzFtTLX/rKOtNu4YPb6rAje+kqYaTMQTgbz5u3DmwJ5EZOkUkWeeSe+YrsfC+oC0zZQTLHdkuM/O57uVGOWIAqbwtsfqMg3FuCq3ev81NrtnS+Oxjvu9UbtA8vJVUf3WMDiBBIA8zzRru5UiuRxyvcIfSRfF7MZc7vutlJqTA/b37jm1q6pk1QC3v0yqYFYDkHL3rxS+rkBz+kge2KlTfVf1y5ukYX7d/CHTIHPbCJjvUci5Y1mMbVEFANDdYkszo40MxdTU3IjdXIYNWckaGaNzpS+yyYV0OTE7XvooU1uW1jDW5bX1/493+rSy/7fm3eurm2b9pU1191df356/64Tn3KKbV905YanTO/XvayV9Q7znxXDY1ULT90WeNiihES6onGEMDGw0x+5BAZ9rimXv944+zIwPeAFFChMOKecqM5JvTHNZlNtMdvwlkS9XEGxD0DNl6nQso8dCMg+2+BrasSAx5RfhF/2oCNl/5gRn3uxtMiBOdZjdJP4moSu7mJIzlW4QzqXTsBW4RnYDxZq5LwmF8DZUbE1H799NPrqU89pXmkW21JzzUXQxsdrS+ddVa9+73vrYc89GH10Y99rK664eb66lW3NrBJY3EaxsfdgjfSwijT7KyZUCkqYNte47VjaryZ6LkjwyVp5d/w1ETNGxmugw/Yvw7Yf7/asWVzO2bNzTfWLddcVV/6yll15bVX1eRg1Y7t2+qOdevqNS99eT3tl55cF553Xq1Zs7a+dfbZde1119XGTRvquGOPbbHH7FWiLNs/E0/OIgDu+ErGJNqYnDlWzK9wRcARC0SmLAdqonhBPRsz2iX0oUbil8AGoEAvpknufueE5NGfe7RSt5/dTWCPd5NHLvJOcwtZVpfBd01uNGQ34NfVetpIpUFWWdeMILR5Kh8tqJ6Nl4vHDA8M1Lyxsdq4eXOPWwl5tBTQVNNILXE+OVUPfuhDm2b70fU31tk33FGj+yxu3ujQ0EhzEGi2lhazSZ9/Mcc02nSUn2fKbA5IL01NNE90vwXzat7YaE3t2FZbN2+sCc+kX7+mbr3+6rp59a21cavc6LoWlrnlxhvreac/px7ywBPrmU9/Rp1/3vn17ve+p05/7nPa9SLfaCyaBLFPeVOKHf2ehU22vPk8u6pp9Ok7u+J1IvXy1T6TJeuCP3e9ylSISFXRfILANBtNip95Zb84x/q3x4on+4EtWosmU24SU5acmXN0Msd1A35WRrhGjo9gIpSdprHzVGKCk75R4aDSgcBlLPL4w0nBM8Kd3slRJS7zSRtu3d6rqJCoP/Gkk1s4ZcWqtfX1FWtrZB9lM1PtpmKarRUVCPLagXtooEaGBhsAWlBXdkIgtJeraJ5q026TEzU2PNicg4kd22ru6EgNDw7VkPjaxJa6ffOGunXNbXX+RRe2qo61q1bXs055ej3gPvev05/1K60k/e3vfEc97/m/1UI2KV0Pj5XoZgmi/SO/7kIlM1omz65KuCpAMic8VWEm57EqOFnq2aIIYlKBTXjK+SyR4D1+pm80mwiB3/Zo8eRsmk2nrDad7/KudDorZKaz4PvEikL4k0dNSKV7c8tO3jUx0QQkRCLm4xiaDb9jMrZs2tTKgNp+LtM5JuZ0fMLz3Xt5RwB88EMeWh//+Cfq6pturfNv3dQDW9sgpnfrXkvnNPNYLZzRjbMNTU02bdfq2/zegFg1MjhQo9P/pibG2zFAOTI8UAOTW2vV2jW1bXK8blq9utasvq3W37a2nvzYx9eRyw+rXzntmY1gv/t976nn/PpzWkI+9zUk9yngnZp/33XjYN356Wq2xMwAK86FO9iEq+KNCit1n9KXdmlQFsPmz9rxWEtaULEFT5eDQNGwZHvdjOYeBJH/xNnCC3QOeNyxLcaTagMrTqI+AEvC1mqR8PUP2Awmt+zFlIbUOid72PoNj+CZ8dCaRsC1Gk/b0TjJ617/+ubRbd60ub78H1+pd7/nPXUSzfbxT9SNa9bV+Tesr7FF+/XA5qaUts3UUA035wDQet4lBwBnGxmaatquVbYBMadhYrw2rF9ft958Ux19+BG1dMn+zWkYHBiseXPn1NYtG+qKa6+pcy+6sE540INq/tz5NTI0UosXLKpjDz+qLrngwrrhphvqnHPPretWrqiNd2xoZNtC5v0Zcx6UFkpChomHda1Gl7MJJeFauFU2RAQ2ZpRVIGdAE74g9/C/3DTtN+fRXNKBAvbmxT8bDuJ/e02zBfUJLrqQtEW2Xg8w4qXafy23lAGnKHee05n7AhzrvYoPZiKmt1sP5boxKz/OFvS4oGrVpGpoEqa0meKqOubYY+pzn/98S/nos4DzC1/0ojrxpBPrwx/5SN2ydn1ddssdNWfhvtMabWRnaTd/lFYaHpyqMaZ0sGps2D5lti1YU6tXrWp1cgLHO7Ztazxs/tx5de973rOOOOzw2rZ1S+OHvf1mpuqWtWvrs1/8Yh1/93vU/ouX1tyxubXsgIPrHscdX+Nbt9fgyFAL6r73/e9r2vnwww5rQd3U8cnS4MfRUDOLGbpzkiIFoFFi5H5d4AVQigGIyTE51oA1nm0sj/MogNQiUh6JrXYLAmi2md7obJ5oi1DMVs+W0EZUcsIZqbTl/uZ5ml3T53hgUxPVONPWrU0D8W7C07SdnR+tNncFEYDOh7sRQI7LjbpdILp/EtjawztaPrQXsvAfd035nYuvvQ996IP1W89/fv3iIx9RH/rwh2v1mnV10x1ba+t2+3Xc1m5Gbqu6quaMDtWSxftWTW5vnAwfG9++tdbfvqpWrbmpaVChHsWEo8MjtX7dutqxfUcdd8yxdfBBBzUzODoyWuPjyqqrbl6zps676OJavFQK65AaGRytQ5YeVHe/y/G1ddPmmjNvXr3gd15YH/i799ec0bE65KCDW26UZjFeVsFinBlbDMjyfZdy0EhSh0wlsAGVuZJmMlfdsFXkne/IwX0MqfqgyZIbDb8OoDgNaAAnItUnXQdwJg270+cgBPWx/0DB/NFIPJwMuhvZtzeE1aHj7n6SKmH3E+pwM0eEhB8wudlLTdveO1dYw4pK2XNSKgYpVaMyVTqFOdA/mQrnyityXpYvX1Zz5s6pj3/sY/Xq17ym7n//+9U/ffKfasOGjbVq7braumN7q6hQHbFw0cI66sgja9lBB9RBBy6tBXNHG8hWXndN3XzTDXXHpjW1afPttc+ifVumg1CPOOLIuuP2O+r6FSvrSU98UjNdOJ36uolxoZ6xuv7mW+u73/t+bR2vOvbYu9aS/Q+sJQsX13FHHdO0Irv96te+uj780Q+3Cs5DDj6kaeJsdYqo5xGQKSOKzJlE8skOUuQg5CG8oS+qNbLFPXkBbZ6boP/kCmTayPasvjN35lC75CtEkhvAyR5/dg19BGj0JlYtc9yP799ppW535XQbyHYHwBdzF21kVajeSDxM/k4+1MsdRtkHltrmZEiHEJzVjJjKsRKC92JOqfogiHYX+8RE2+uDGTfgraCQiCoAACAASURBVFu3tbuW3A3ld5zCNW+86Yba0p7/6ZkGm+uhD+15o3dsWF/btm+sm2++qX5w2WW1z7777nyWwLo1q2v5IQfVwgVza91tq+ryyy5tTsPomC20huqQQ5a1a9yxYWMtO2R5zZ07v26//Y5atHCfVhW8fceO2r6t5wGvunVVrd2wqZYdeXTtu/SgWrBwcY1vm6wjlh1Rd7/LXWuTfdX2W1gbt2ysbePba2CiavWq1e1RSLgo+XCCcp9mvMtkDWhv4xRzBAAOQJ43SiMlb0ruPExzFk0GFBY2kKl6phDy3FKOmMCu+RTTs9uBha8/0om0ZKpAcMtEELpFs7sFtkTuGx+avrcwsTOTruN56lzc8JhNyWBgIxTaiOZyE4fzAInbnSecABu3PNucWilxyYGNic1NNski6AcB/PjZVaLn7m9odwc0sD3pyb9UV15xRS9uNqT2arxOPvnE+uQ//WNdt+Kq2rzh5lp92y1140031fJDD2vl4DzbW2+5qe51z7vXgQfsXxtuX1/XXnNVjW8XP9tWRx5xVAP3lq3bav16zxYYbKCbnGLEaYqxNoF4oxytzMLV16+s6266tY46/u61bNkRNTYyrw45YHkdf8xxtXnjppq7cG5NDEzUFEdkarCuvfqadsO3ACy5umOKnOPpJ0hOFrid8i3gdywNKMPgN1kYoaGUGAlXKMF3fmKaMb3mQ7UIAJlDmtUcBmyyQywUWeoPjzSl5ZmT4CV38+8W2Bzc9XbyOSVGVhGEdzVbYkF5TDaVS0UbSNIfAomi1ypRaSycLV4t1Y8vZNt477n9+hFiHH4oF2sFipi3G4hb3EMYY6DtPPSsZ51Wl176g3Y/Z6vknax66ENObPGjG268tm65+Qd1yy0ra8X1K2vJAQeUe0XnLZhXU5MTdfBBB9YBByypHdu21CUXX1gjeNuWqoOWLq+x0bHavMWjwidq6QEHt5DK1JQnziyt/RbvX9taXG+wRocHanL7prp13e111YqVNTJ/nxodW1A7tk/VcUcdX/e++91rx/bxGh5TRTxV4yrrxqfqxpU3tEJHphow8F3VupF/8pe0iB00gY2MfRYDI3vv0QPnqv5AcWhHCiKxzphinyXXOXEWNSCSa3aepCH1h/bUjoIL1wnYugHkUKndTlft1GzTEHWDLHUbVYuDCawCGC1loxIpFqvMZ/+SEaCq/dMxpJ1AOANeyLAItWOZAgICIJ/VUmV71K6Q/cbTtIppRJF/N4zYCRIoV15/fT3mMY+ulSt7T2G+173vVY9+1KPq0OW9a19xxaU1MLimbl11Q123YkUtWLioVUhIV9100w31qEf+Yt3trsfXunVr6rzzvlO3r1tba265owYmRmre3HktrPujK66sZcsOa+b53PPOr+c89zfqCU98Uq9USWn55Hi7h/S222+vj3/yU7Vw36W18oZbas7Y/Drlqc+o+933/vWvn/t8XXf9ihoeG2le6eDkVN2+bn3b3kt/TBpNYlGzCjF5eXqysTrOAiRP5hd/sjh5iUyneXOcxek+U3NACQiOi535jOKkDs6x3iP95lIfAD87BLAo7sT3Oc5iVynNrG/rarg79UbTkBVCKyVdEhT7a6AAo5TYZzdaMJ0m2m8JxqbcO+Y4YZCo826qpp8anu27ODEJk5gMAlHL5Rpta/p3n9nKxF37/O+eXVODq2r7+OY679zzav68BXXxRZfUvvvtV1deeUU95/TT6x73uFtt2LC+Lrvcgyxuq8suubwGp4Zr/8VLamzOvPr2d86tBz3wpFqwcJ/60llfqSc/+an1+Cf8Um3d7g76ObVl86YaHJ6s29ffXpdc8v26/fYNdcGFl9SGDZvrec//7XrgA0+sp53yjPru+Rc2zdtSbBaMYPT0DkbGi3fxSMkdSWcaU/WBt6IreaZo12NVgeNY85awSUJYlIJQFP4MHKwOgAFzjokszSmlwvHw3Uwz6fjIPzHR2TzSXToIyccZhBoz7nR2+e7G1nSECyw2ZHKZSVon9e7AhoeEnCaoG+GEjwRsuRe1Gy3vvu+q6YRmMmjXwFPsueuvz4DPM8ueIWef8/U6++Iv1Ojc4bZ3B6K/ds3amjdvfgtrHHzwQTV3rv1KBhrQ5s6bU9s3DlSNjzRvTmpr5cob6+BDmPCBWr16Td33vifUgQcdXGNz57VQCC94x/j2Xl1Z2y19e6297bZmqk4+8cQ68vAj61ee+cz69re/0+JxWdQcHefgTr6zf0melSrACkCCrBaukIR8cT+wyVk6ViWNdhJQ1y4PFZ2IFnQzUp7wkjlImIqGC9iiFLpOxh67uyqxF6bTXh72lkgoIiZSB6wUDoDOm3wB3dytQxCIKw6QGy0SDXduSl8Sd9sdjZZjswASWbcwgI0J0R+8RiQ+GuMz//aZevP731gL9lvQuBePcvPmLQ1EufNb0eXi/fdre+na7nThnKU1MDlW+yzqFSBu3z5eW7dur6VLD2zhj3333b+WLF1amzdvbUBoRepDI40Djo0M1YCNnQemauP6dXXXuxxbhy87uJ71jKfXN772dbUCjVOinSp3u8l2DpIwDtkJ0fAaUQ9jycYyM8FGvjgbbZUnRncXJa9fol1tobllRl0ngdvuHAgOK3mSlckrN5jnHtWEPVIYsNs3vHSjyyGBBuC9yU20OaozN6m4oLorWiXmklep1s1n2o8Hms3mOAF+j/vcrbuPxpsNgNFwNCGXnLuuHeYTqW23+U1ONqHnDiHHnn/JxXXmJz5RowsW1oL5C2pgaKQBjnlULcJZALbhEQmrqRoeGayByaEamBzo7adbttzf3J4Lddihh9eKFdfXfvvu1zTG2rXra9783n2oC/bZv7Zu2dRyqBPbNrey8a0b1tXDH3xiLd1nfp32tCfX+eecWyNDvfq5ycGh2rZjOhMy/RAQ/BU/zcNOlHXFO8e7eOT9NBvPMpXTZEDGZJ10o4JHsvDPe/yuWyYehwQNEkFI1oEmFbB3rEW1R+6ID9i65C+aLpH95EQBzMR3k+nxdgiJikb0rUZ5N5pPabLjRbXl7brqO+UxPynYXD/7szkHyLjreWw33hOPl3C3jE/WR77wtbrltvU12qp0B9o/e4LwaoVBVINs3bG1mcO2p4dc6fQtowC9eePmdlfT0Ucd1RyTfffpBZalqlrliJ2QBkdrxOY0NVlTO7bWlg3rav7YUD3qYQ+uSy86v174vOfW1Vf8sLWrFnNqaLC378h0iVDoRuRugqP1aNc8la8f2LoOnn4xxfLZMafdKh3b0It9xmkL59JGcrGJoQrDSHvpGw22x/b6iJYJt4oZisZqlkLV6vRdWCnzNrgEHoEtoQ/HUcs8WZ6nc4U+DMA5uaN7Nq4200OOZvOXMJkYfWBumFGax2duvfBBKk4GRkbq6tXb63P/dlbddPMttWMcQR9uGo43qWoXZsYVRs6f1zjU8PBkjQ5Xbd+2rQeG8YlmIpd40rPAttzU1FTTlPOU44yM1sSU+yEGa8vmDbVo/txaOG+sTnrgCbV40bx66xv/st78hr9oxZajI5L7UyIf7Q6vTGysRuScxQ10FmqeytcPbLEGURYC4ECS1F+KU4EGaIGNpupmFiJf34VHakde3Fz5t8d2MdoVf0rqJJ3mamfTGfZdzCwpJCkpHg9hSSUJCvZCFkMtnKJcKNHxCJoQEGJbo0fISdYbJAErf3FNbeGIkseuqaCSGQ1n45yogGB+9HfxkiV17L3uVRs2ba5Vq1bXbWvW9zTbVK+MfO78BbX+9vU1b8H8XinN/HntBmK8qu0dMjjYBK2kiFZrz6gaGqyJHeMtz+o6jYO2J75US9rvv99+dfihy9vdWN+75KJ661veVJs33tFupp47pxdGELPrlaX3rATHi2edAO/M+bDXrhRUnqDn5hR3pgUk0Ur+WtBKg+KZyplmDzjv5bPJlzwpBPWD5gKnQ59asHpqqnm/eUBI7kHgOHYt06y0Z1cby/Q7KY3GTAKJ6LJV5g5tADK5otDe02zAxvtxbnhBHAKrxD8TRI33tEiPS+AHhJkdkMIjXNPd3TiI4HCek5lkvgkSU+IouGa2eI+GPuSQg+vZv/ar9ejHPKYOWba8Dj54eW3f4b7R0dqwcWPbCAZXk3VYsnRJTTGD7maeHKi1a9Y0LtdMzdRky4UO0ILjO+rAAzxqe3u7hXDTxg01vmNrOw44pdT0S9gCfz3jjL9ubbdHErX7XXt388uCJMRgEaEYNFLMX3dOtB1rwLGh3bMhTKhNrE7ABjBAZivX3D3PG6X9Yzk8HsDC9cIRUZLkRpP7NE/idYCY7b26mrgfdu40ET/zpHQoNVDAoyOChu5L8ELUob/xo2kzyoPK7Xwxvf5mrw+Co+IBI6rfKhLUzE3KCW+4Jrc/GYRo16ROTCoeIvodocf0tP4rI7KvxqGH1b3ufZ96wxs8GtyWVVP1kY9+tNW/4W368trX/kHzSt3ncOEFF0wvol5fAayNZXKq9t1v3+nHWY/W/Hlz6itnfak+/KG/bw6FK3riy21r1tWK62+ohz3sEfWxT3yi5s0XuxppO15qZ2RksJnk5IABKY8TyiKfOR++56kCJhMnaN2443R5VqiQogX8uAs2e+rSXJL0eLX35kFFNE3nvcC6xwA4L1tqBcCuKUqRHZdCf36qONts6rDrCGiY5yNAKKZDaLwkCW/mz6QYCPfasdn7P5UKOBsTZ6DMRlaHz1afe0FdL+520mNJVzHZTXtM78rtr13LaVcOguvFrKWN8R3jrdTHjn73v98J9dnPfq5uvXV1LVy0T739jHfU297+tlZbtnDh/Drry2fVvvvuU2NjA/XpT3+yt2m1UqQ5c9tCag/ZmJxoD1VLrb5rnnHG25qmmUTlWu2evYY9JXBbnXDCL9RXv/q1Gpszt5lm4Gixq5ps1cXdOCSNZEH2SwHlO3IjF2CjobzPQs+u7ALDZA0wMgfmRzWHz8JW5sg5wh/CIharRcyEq2eTN+6+LARtu/MqT+S5s6D8T6XZguCYUoOjigVEfUfT4U3RNNx35S/Ah7wj68AEGGI97k1kQoVDBCKZRr8xo+I/Vmc0aSYiAU2CizOSQDPwx/t1ns1ZaMlExXt3wLS9vut+97t/fetbZ7f6s5Hh0XrNq19TZ7z9r9vNynPGRuriSy5qQV6oUSXCDG4H1tHRplm/e8EFbQ6WLD2gLr3sB82sGcub3/Lm+oM/7O2q3SLstqhq1616+MMeXl/69y9Na5+R+vAHP1jf+OY3230SBx50YMs/SvibbAvH9mD9zGiX3+oDapFbADlHaIZ6v2izPHxNW/hsYqYsAdCQFdCTrTnI9vMCu/GEA0i/+c5mNuY2gd5YrT1iRtMIALiAf/E+czOGiabOvQifSdUpQMyTlIUnopFyPtBlm1OdFkNyL2hqrbQXwOARwJhb3tKPqHh/E0LBH8XhwoVs6leDvWraBzzwhPr61zwcw72mVa/7w9fWm9/01rZX7ty5w3XZDy6tZcsOqcnxoRocGO0BbWS04fW0055Z/2LDnMGB2n/J0rriyqtqbO6cGh4aqDe+5S31ute+pgdqudJp8+3GmYecfHJ9+UtnNU91csdE/e5LXtLMcw2P1CHLl7XdI012V5v1M02hNEmKh5OSZ9JVrI3j3OWO+3nJpzKTKkMiJ+2nndAY30lXceKS6w7nzgJPGCztdLniTMDNqtm60eFuh7rhh8R/ujE2vzN/NJTJpWpDOHXenToK84CtrfhpE2K1ARuhy8FqE9hsW5+n7SX+5Dyrz+/ILkCnL+Er+hy1DsA0pON6HGao1Z3h+LIe55xzbtMc2ueQvO2tb23vZQ6+971LeoCecpudO7F6Gx0S6uMf9/j61rfPbh7qgoULG41opH1srN70pjfWH/5Rz/y1PUKmg7RuyznxQSfW17761abm3K8gDvgPH/xg2d6eR6nkx9+MN556zKOxdeNl3VAUmbMa+Ko5oLX0V4kRsFm4zD8zKW8aqxE+3LVariOgK7xBe6XiJnVrfnc+LRd5Rza7rdkycf28jO5q0ok8LdnFcAC1UwlLmGzeDUDwWFMcqF1uO8A4j7lVUmQ1+U1xoMh/niojM+E94du3VxqH6fWy8sTuvEyKsIm/rokvKonKzTSuBXh+B2yalzCNyXuUIFoFt0ntXbRLJtruS/al054gtfMc61yVGzhbJi/C9xvCLYWXp+uJD1qQACx0YfsFYItZc67fXBc9ieZxPtklvmkOUl0DSALdZOZ44FKQABhMK4fBXITboTfdhRotCWwchhRJBujGQSHxRLPYd6XVWnu7Cn2EUGs4AiZw73XS94RJ86gQFRPznZVl4N4TSMDmgswosKmPAgT8JOSUIJFc7biGwKxVbwIJyOpMOZIBAqe/+qleSw7UBCmJ8T7aE4dzfjREzKvP+peHrRmL+xqMBfC0KyCN2ySHa1VHFkrjadiAGkBiXsjEv2iMTB6ZuC5QxeR3H7qBV/HceXgzc484Mc0rau83VIIDQT5ApggVuddHe92Rl5IuIFL7Jj8MEBYWpwOQjMudasJP5q27OPTVPGf7rowhi45jggvnOQ0Z60/ljSbZnrBBVlcEHsERqiAqNzhuezQDQcil+Z2XhkvgCykOpAE95UXbViPgOUaHmds8sc8Em3jVqV2TqU2TLd+K3zkP+U0GocvdAsyuMLSVpxJ3016uRxOakJDspHiiAWhwE+6VIgMCj6YJqGeaplCH8CQeLo0aKgEYwJKgbNrEtZhGVATYeP14K+tA4+cZWHG8gEveUzu54UWfaGFxT1rd53ijMxPxmUMOT8JSiQyQu7mmPHIn2Gwg26nV7+zuKgNNI12zGv6gQ0yWgeMJXbA5lyCAjYNgYAKaNFsrVpxOVyGv3kugE6ZAoc/idcyNgCVNyekQE3LNhDpiDoGNsAmFRhNk5rYHmF3NEn4RYUZDG59b52hFwrSIgM21veIQxQuUFXHTdDQUcOpXeEs/+hHO2+W+nBeeoxeNF80WDy/clmZTuqWcy7jyNOnc1GL80k6OF4pi/qL9syGMMQZsIgHmEUe0yPuBzSJKuCnjFMwlZ9dRVUKjZzxZSLvF2brqXwPUtIFEmxlsVjpVbJKALhPn/BBHoMlukqL6hEBwzlcmw2UHUiETvwGLAZp0QqJJrVyrMYCOKdMPwJDfy35jzpdBQI6dy3WnWcP3MgZ9lP3gaGjDOMTnLJxsiNduFZzoVWKQQ5wO59K8ovAZ884wx3SlLGIdgAbg2mLa8rBf7VhsqEZMnIlnEfRH+4okXQP/ot15h/oB6ByqPJUPJVHdYQFK5ZFlovsJ6vYcn33+06MEdgU2FIOiADDXVCeXRzolXYVjG4fxZ1H/VGCLkE2yig12XaPx3ggvJcMh3n7TMccFlFkV0UgBs8/hgdE0WR0EK4+a3F+83hyXUEsmO5qEhlSmzjv0ohGZFH1J6CQrkfvvnoe0lYg8sOM2Vm5uPUyfu6s33DU8NoCkkbPbTzRUvEZgxnW0D9R4GAchQA5NcR4+h5f5zkIVtMWx9M8CA1JAMLZoNmPmZTOx8p7aATa5UQAWCOc0MaOumXsQupot1Alo3RCur8afhH7ohxhmwNa1FLsFtngdGnVhfIoGon3SaLfBrOCUwCRnlzhM3OagP/yvX6esGKDmPdFstE7MGOGkijWTE/Br0/WBzIT6q69AyzuMd9elA3imtE20XVcz0y7MPrD53nld892PEAeIFgmCnjBBMibaoYFzPweSDVAzn2/v++SVAde1WA5m1AT7LfVsFqP2hXdoNvKizZXn89azD4gMghevHcAssnjrZBQaEGfInGYzwF46baSBjXPh8x7bWCYrNBFhOTLmMPcLzgRJlwRLD+U43xswAXRzmLsik5lU6ltuNCu3yx0BTrsBCQ5ISF40ABOHs+m/KuE8h77Llbw3Ls/aSsggANKuKD7yjPd0XyYIcJkYAo+XG1Pps+vlTnbjcWzuuTDJig7JQ/94tWr8oh2jSf3GM2YejQ3AOFRCFhYjamAxxjq4ewqP1A6w0WQKL/UX8OKEaF9IKYssjxPSpnFbZKnywMeAPSEmi1aOdY+CLeAJOQUgtjoEuJ9GIlQCpXbFmLxoHUJHWLtaI4Dq147vCIjpjkMQoEbj4oDcdYIz8fhk9oG1QnGLaFMTrZI4WrerJY2rPdLHtvbTCew4RUATvqQ/vo+51YbJFe/LK9ovYNM/r1RvMDeugUvyOPVbH1VW8M79xsTxHDlFJpyzpARL34FAfwCIJpNlAKrIUsgo4R5ODeBZ9PrOrDo3C5b8kot280ue8KK/ogOA7Bo4rYWQ4K80mP4bq3Htkf3ZIvh0TuMp/wkQZ5pRgrPSc8NLyojwEeGOkPoEAfu1E4AaqIAq8pyYVybOb3kqH7KtXcfhZTGp/Ui782PeA94unzLmhCvSx/CsnBdN6nyTJFiacYTfdsGW4zkLNJrf5CE5MOG2Ka3Sjvia8I6/jhX6YY5xJuDDw3ihSRcmkJp7PkNbgEC5EQcH4GhEsch2f4StYKd3CDdfFqn4ouubY44FK0bOrAOunhIjAM19qhbeHgFbtIu/M134fpxNR+M0ABu+ZeJNErc+udHwrDszo9pCosWgCDZmPU8hsUrzrE0ClNbKs9SjuWiObl9DejOmAFObTJRXNHcmxLjyeO2ML+0wP3iTz5FRtCIzanL9Fk2LbLum0IY7znMnexata/Ie5UaFQHy2UGlI8gI4sjT5eFisTteMp6RIrBLY8FbXp4XJiKwSJXAecOZxQpFz93FCrAvt7Tj9jUyNF/j3ONh0yurIHmv9wBa+EjOhOkIH8S28ixntJnGjUZgQqyehEh6Sc0wKEh0v0kCRdebBNZKIR3b1x2pkmvxGIGJR2avfxJnoxIsC2IDO52htHE6IwfX01025KZfGC1VgRPtJK+lHJt0tdtFWtIVJ04a2TD5T7lgT6H4A32tbHSCeCej4oXHrMxnhjCiCdlXP0uC5WUU/nRuPP6ZeO0wdMi/ArR28FI8Nv+sGaR0jM2OO9YfDYjF7ASugdrMLFl80qXs7upx2Nmw0Wc8W1A15zYQIAQgnUKH9XtEIJlQeVN4whNgKAKCuydKGCaYB7K5IUEyHlaw+yrF+z6PATTQhmAjakmdsMnP3vOMc7zx5Pn3AL7TLg8Mh442mH+E6AJAJk6zmGfpMk+BzuJIXMEufJS+s4ECsy9hNvDLtxPIcIyXnWn43mQi5a/ktk0dGNBct7Zr4WJ5dZeIcF66ZwoZoJrJwXynnJkCLKTe23IUVatLdkiwhHqBjls2Dc1MilWfHwkGC2qFF2gt1SHmR6+tvog39MHKnuxhpRMfErqjvVNvObMxxiWMxmSbMhcMRYja73qCBWuF4iWMJmtcEbElDubYAsM9MMxOjjW6lbpeYe69oMveNOlZZuhq6gCoaNiYvmgkocBsE3fWMh+bt7Scy1cAmGJvwhliVBeg4nEZMK/LpppqARbiCdg3HymJyLkIusOwa0lTu07TwtOH3gCvWI+aeOZZxAerIINwyJrIbJUjYJum5aFbzlUIA5wV00fY+R2NbsHhb+uZ6mdss5kQwZmJkl2Az0GgBYGO74x7PbChCJFjkkmudVFJ3cqMpTZhjaUDHmlyFkDiJGy68kocjSAIVR2KqYkYBCBD83g0yA5t0Fc/MC/mlPXPtlJmHZ4VH+qyShOk2STxdZF4IRF942XhQMgX6nXQVzSv9A3QJ9Bp/At60UJ5snP5GC8jpogFePExeJMcnxYvdCY3jRt7MeMDWvWZMWY7NXHXHG+4FcJwcsuQBOyd5z8xB6Eg0WkALHzRgV+P9VGY0BNnJOkaIAoEhw/3UZLwZnCJRecfNNJ/pNIAgmEy0dnWaSk+0Gj8yCfGwJHwBwGfhDKa0+yzSmHJg4+3hIl7ces5DyLq4kSB1+tXVtjRLNJn+AFMeWa090fuAFoc0EeRj4dB04YU0q/hexi9TIdfazVSQrWswsamYMXkWCqABkBAEMGQxd5015pa2txABhMdPISRvHU0eTegv2TH15GEx+gzY+ps4nzaVgsMALulYIZCEhwJs1MhCyXaydxbOmlWzdScgIYvE0WYDWsIEQb7PAUBMVoCW1R31nzZDYF0TJ5OCMZG8L7zG5MfsZdK7YCZooGDekohnRmk2x2kLqedAdD3PmAImXRA1IYtuXDELMBqf+THhMzWH3/EwQVWaA4BkDTgJ4VbxhLvyCDBDR/zVF4HbaAx/M35mVOSfVs3W9PKqyVak7zk3vCqcVvYkIZTMHZCzLqyT7ywozgIqk3BQ2pFjJUdZhgA7QOyHkV2CLUKNzdZA+MrMxgImk61TXuEtOS/AcmxM0czjI0wagFYDNitXBBuvUXiY6HaIetpPLlZdnJAE0+87XhgOGQ4CiLzlrFRjSs5UHrLd1DL98Ndog/Q51zQ2JjU7anYXFrkx+fKRJg+Bp2lp8by6k5zFGRlG7vpFc+CQM82Tc8LZUJt238Ob39z2wk1RpvZiLkNltMmZwT0DNseFZ/ldTZzf9YPGxdW9z3Zp0ZxwQWMnJhjnZLaw1p1umRXhMBfSJFHJWeUBYjfW0w+I/ZCelRxQEigzRosZPE0mbELtM63AR937jVnPzbuZCELIb1R/npEJXLxME+xagCD8QMjaNq7sN6ZUSTwqYMvfeKsBgmsCAuIf7RQZ+GtRJODrWMDL3Wc8eqGJ8Ew8zWJyLf88PiglPICvTxaDxWLMiQigGfKdTBxTTwOqlNGuYy22bhYFJ/biXeqbWrT0PeN0HUWYzLFxyGzw5LXnGEFi35FD6hNTYjQbyHZq/l1V6gbBgMU0WTUG2vX+utouns/ugK3LQVSpWp1qyLSVJykDBAAyq8yo/ijHBiCACsH313G4hEnI85bE4tRwhTDjISbTRJh0XCemgRYBoiyAfB+z2vVcEzAN2FNZS2685iTXgLxGoAAAEvJJREFU0x8LiYahUeJomER9FarRjol0dz9Tpz1mlEyc5zuBYiksL3JJObdriKsxq/puATHlwj/6LPzDSliMs4Et2h2Hox2Bx0IAdtyYLCz4VKFoF98WiM7L2KNFZ+LgTr1RndN5YBOSIACdCmHVgW7qZzYN1u/7pD7ibgObCcJvDITZFMQkVPzAQNW/AU0eWa0/Jswr8Si3swmq5jnr2vIbU6Ot3Luq7yY+z8vUhlVsUqLBunTAd3mlzSyWhEryGWjd90DwzE82YMnGierm9AVIaD2knByAA6fMPRQ0OxA5Fp3AyXjk+pLCA8BwHdpcOyYc10IfLAjzA6TZU7cf2LpVzMaWwgmylJvVpjlwjVSzGKsgOHDCw66cR3KbFWxdMqxR8SZBSRMbhyFAZIIc352MLrh2pfG6HiGiCVCyCF0z6poGStPxzgjZ6lanRkuF/yWITIPwnCW+Q8i7GlTfAibt8LxSPGnimdkspi6fCp/M4sgY48VFBs4BEJMSGdHEKemRJ8Xh4iQJtQRscW6MS7s8aeZR28ylMI4wSiY26SlzIHxBJoCRDZyBzVjF8rL70GyaLQHojINcs/MkQOtvdjEyLsrCuMQXI9/ZOP2dgi2TYmB4hAi5VeolqOpzgn1dkvmTmlHtCiWI0utkbuUTZyM8aRorO5MplBCV3a3gyO9CC0BJ2DhQeIZqV+GEeHkZF2EGbOEuzDTwdceeACZugjh3wRbTHOckQqd9gCI8jEcsRKBvuYFYf8ggJVQpRfddYoHG46V9FEbeGSBdtxtHM/HAlpSUsIbcMo3oOqyFhao//cDmGsblOjiuapI4GNkliRzCM/VFv5ntcMFQjdms2y7NqIazMt2ZLU9ICDpvlSRBvCs078qsEgRzQzW7FiAxneJ0BM+kMqMG4diQeL/JtYp6i7d1vUkCwmOYKV6pvlrt6sfyioaKGU01Ria1G67JJPjLhJvsALMbFgmPzeKbqRFT8BnAp0BR35ltwNB3OVFaGTB9Vj/G/HUdlsTyuqENmgfYJPgjp2jvgDqedD+wxcIk9PGUpzylyZ2TwSlL0Sw+y4EwH4mNduU602vuzv+dbr8QcyoIqiYq93AyE8yNTtJ2cbebuuw9z3rn3wT7hACyL4UVRGjZ4t5k4GzSVdnFMnG27h3xqdDAa/IklLSVOFA2lsnDdxFuE+F6uYEjq5Bmo6G7ZU+5BmHGTBkn7SjU4dx4p11POAHbhACiBfQPt0ykPcAMgHIrn+M4Mmr4sgWF+KDy8n4UJfTE9bqPgNzVAneO0AeHRBI/c9MNU6EyvFXtcgDIWpxN/5hjxZMZTxbjTHn068Nug02nTAB0CxEkvpTivy6yY1IyOZlg1QvhK/3AxuwZqEQ3Ty3lP1Zk4kbMOP6Q7Re0x2ya8FTq0mxeVL3qBC/aINu5E7yVm23ZfWYeuvdZZDL0h3kBtpjGuPozOWlCKtrKYgSeeHuRQ0yhu6tQBp9pd4FivNNxuSvKuPtO4PR9qPF4edZxgvodb/5oKRyRc5S8a27wtiA4ScCmP7xaYENRfAZ8YMs8w0J3EQV0ewRsqWoQHWdGXZSXxBQwtf1eBB7zgQvobO7k7gc2VaQmDCiScqLdAE9qR3t4RDYczMBjzk2MvsRLVRnBVEdL08hWdbQpD49m8DtzG1MZcxUt7QYTBZMBbRZRnJAEs02AWjcADyBRgtzpn/bCuYBNybYxI9sBm+Ok1sg5TtmuAMcEh1bsSrvpkzhjiiAt3GwqaMzSgsJGxsU64LDhfrxaxRP6brzRzgGZz7sd1E1n+5lRF1HjFG+LlyTKzNTOBjbfa0uYQVgiK6kf2HCopFxCvAGPJ8bEWMXxitM/PI7WmnkvAU1nFeM+hJAbRXLvpWsJjgaogqhA0s0uBMzSU8AWAYf7dTV3Ym1iUxaVyQMUwV8a20ufEjqJaQJG3wGLzIDycONk/pmufh59NGzaS/ghTtyuAIfOOB9I8DNg797FRlYJocjGsCraz54h3seUhu/9t4K6AQhhhrPFw6PZAE6HDA6JzK44GWQmJU4GQCD/Vj1uYqD9wMYbTRgjJDcPnDARadd14gVH8AFnN48nfKBCI0Dk1QKt/ogdAl4IrzuHgC2mLvxL+8IVFkooQMxiNB1ZJItBQ0bzO1e4w0JL36PtnUvTupHbb8yngDDtAqTAlsd2zwRPPwclYJ5NE3adnzhWTKbFCNzhnVlsLATNl2oWfeXUcRSNv7sTgDElMrBHzGjAhrPlhg5mlF0XSOwCLe/D6wyOJuFt4W2zgU2cLZOR1YKg0mwmIl6yyQmn4lQkiAs4SoPyfASJZKbUStQX4ZYUNhKw1BKh6Q9CnPSVsUaYzmO2s+1Ul6/FW05S3kQIPTDVJs1n/FL/uhwQMLVDq+iTY9ED12DGHCt4zVPt90L0Jfez2aFFysnalcnVTkqbIj9VLrz7gC9cmzyYWnnkaH7ck8LQV7IRUsnevF3veI+AzYTphLqv3ISrnFhYBA+YDWwxRTxa2iEd7KfZHNM1VdoENrVbJjSrrgtm/VFF6zwOgtWq1MixJlTuMGTWjTQC1Mahz4h/tCTNJr+YCelqtrj6+S3m0zWZmTzEwvdMN24TE8NbT6A4Exd+Y1EkNQgo+przfLZ4Ir/Ixd88ujGpN2kt1RpeXe2bc1w3v+XaZGAB54F0rpWwjTYsEPV1qXVj7ika/bJQxRMtwpnztcfA5kI4CbB5MaM4267AlkECUjSbwc8Gtm5nrVxahmZTLRuuRCheJgY/AjarLc9BEG9L+CEhDOe4PpPoO9oYSAjOsTII8pHRntpPnKrLTQKO9AWnZPq06Tey4dBkUsItA+pMvN8TjokJNOFogL5m27Ec3/VKFXOmeJKlSNqLvJKS65YyBbDGETBqX2WwoHPCWpG94wAJBeBAWWzok3/xQFWypMQoGrGvGr6zLbOcNNNByCram2BjDgw0uT9CxxliRsMrUgXrM80GJIAhQi9a7m9MVVayY91EovDSsUwdMxvTA/y4aMC2c5v56dhaUmPRmOGKTBovOvEoZluf4giYrExGAroBakxb15v2WwBmYhOQzXj8TiOJIZKNY9TiCWDHnEUrd81mNFC3aIClsVCTtQgXdX0eNH6b/dkSiiFHx/1/DzacjVCkscSfCNiq4zVmczuANKG5icM54Wyp1M1DwroaiYA4M25icQ2eNHOUoKkYU7ZEdV2eIK3ldxqQtxpzGM5j4h3LxCelI2QjjpVrMz3qvpyDdAeINAutklSSa6VsSLv6qkLEC11B5LOJHyoC4PpjXBw0C8x50nWyL3kuQhaF/uCrQCOsAaQsQbxzbRk/S+UcJh6ovRzLevmXAPn/92ATIjC5grq8n2jTLs9QPi61xXxYgd1Yl4I/YQrC7AZSHRNtoq28Ug3is4g9DUroJlc+NPVjou4KC2kZv8eMOy8xOZPpe/yJhvQCQJmKbN9qYmnTZBZ4nALL+ic4Hq3sPIDhXOh39vpgPk189mfLTS5MN2fDsRYG+SSYHCcNeNSkKRezeGmolAXFm+SQCA6TuygEbzR3g0Vu+u7c/+/BlkcTGrRcHEHl6SzxGnm/tB71no1nsnppNgn1PAQ2AeUAMhUe8XgjcCChgUza/2vv7nYj1aEgjN7P+z/w0RqdTyoxgUB65g6kKEk32Nvb5dp/BrQFbPswQH5eb4TOnK7DvQAuGdtOXVuMLCJ9ie66K0ufEs4Sy+Qhu+/I7jB+vhiAk8dCaJcxECjZYTEZfikS//M/JYeV/jBbj7tqoQGtxWjzZGMvxeR/aRj733wGbL0jvkRuC6vHL/wzn02HqN9qsyODspg4jipGuTrasqKuKrSnQEXm9tgzM57CI41B8SaWuam4bTL15zr5MSaNcqrL5jyLDPkvTG5suFvImde96Tb2c642RaMUzdyI7rox2u5VwMifknjtecBkNDFkMAnKWqLecoxyU3JoZeUBqKw8gFf4JjNAAYQ2sakf+uCb2Y7EjJIBU3IlyI2dMSQf1PxgZOzawwCxmYCpdjB4L76lQ31px+IwJ6olDnPKzNNBi9T5WE+ECtxFoxtY/JVotBtfRX+yyaUTrKyinWNH6y+4XpbcZBO++0Zdc9z1YUAUHJjyq/TDn6MUTJADrR9tAi1mofCO/CsTzAcSsm9SNlBqi2nGIiYwwGaGSgG0WdGd5q41mcDI5JKTo+7pRLFJb5xxncXE3LV9CCC7KbjcVkGQm08A1ee28gApfwo4MJw5+P1+rV+/fkf2WLEyEkYrPcPXcy2dWiQWDVPbQs4UO78bykuQ9374zcMZs7lEGi0+Ml8djwvxJovCmRp1MsIToptQjp0lyO4qaAIIK6qlBAdwYDZOb7W22rNaSwfoU9LWhAIFmXokAAVRJr+mt79QTCUd7TKH7aHLtG4Ep89MonZ7v6q2ydEEiuLK0WEiZtLE0IdNCu6JrW8AkYAlO/OnEoIFM3HVSaucAK2FAySCFKZS/3ZkqFW6TkCChUXAGInFyN8si9BCp2MMapyCI8xLz81Fflsuxy7So6vQe8a0TaZIpkh5fdnFw2OwddMIZsu3iYavmI0AJq38D/A5XztMJXrHbJTJZ+tIaSkls4SZmG5gM4GOFFXJBxOQrYhQW/q1L831JYeX4aoM+N0W+PyZ2E9f2hIs8H0cGFYWvsqEJKnJrT2Z9p7LAXjAlpOdXLVfisRv0TGGdC7A2a3MhzIubgYTJ6LGklyHXICYvDaV4NoWri6txtsjWkuNNK4FV27LMckdiRxzj21G+CtmNLCx6faBNah1mI8dJRCwlTxtM6FJl8dpB4agwIorx7RASAlWln3xnGphe4nLaN/KlcHHbPr02APyxlZAwTmmSIDkl5XOCLRkJhPWrF3g2xe5iej4jg79MN09MeB4p7jPAd3qtxiAJLMk9UIefSqG222rUO5QwJd60H47ZrMk/CmWoKCJ72vcDikQyVqsZ7HsDhZtk11py+eidsly5yEDkbJxpddY3/eiT3lKOgZ4usuU5hefkc5jZstnCwSE6/kWG419ZU6z6ZsFb4WYRGG6CCqwGVwFdQPeDXv8FSaD09t5FcH1k9k1gRSrzNLtcQrxXujhOrVaJjnzFasEOgoMYLFU35GpPjfT7zxmC5MU7QGT3KD2M8XdZMLJl6bwnSoE1ukdBfScWTJW/qZ9/xvwVOJiRrvhBYtyMwASuCS81VyN2ULoxXTG4mF/lfrIJrDhi+7G0ZLeMS3Zzb2aLh80C7Q6+gMDV7fyZe8pwSZDyiLAguAOsy0IK0QTpKhG+1anMJ3SSxEkbGYsXwpo+FzCcyZkV23stz6YLHsRL/ntuG1fHCe5yTOxgaeSDtlSurZjt2MZyRjb8YAN22WsHT98SH1tqShgi+qlG+iG36r4buFl1lqQghAAUj5KztyLdupagL7jH9KPDaTk4kNKFu+ujkpuns/W2/zIJ6UEbLG9MUcU3TVGNmDrfaP+z4L9iNkCCWFljWWzz55iFBC+stVnn+Vg5njz2TDQ3lq31yYP8Jk8CuoJPkWqX5lw5rbEqBVtwoCNsqUPsFzMFhiejMO5MU3+F7BJyGIAbTNpWNQRUznXRPJ9+WL+x2wmv6d8bwlLZMz8YuI+J69xCNoAgR9LT8CGraQ3TD6wCejIE/u0Z5CZBtJ2udgeJXomd2DWJh3z/QQ+MSTdSX1UK73S2+Ud8V1Y9OUOq7Oo8ydgy4zkKwC1vBC/7uyoWkDB/DXXmOgSu8frupvevY1FpJx5qZrutzTBKfrKDHwl0y6AdbSVq3r6jxwVoPm+9jfwYR6Tx2JgQgtQ9nFZxqzdcnmbfySbPYJ8qSou8omCAZGtJwr4u0T2+sJAXHqDzPRRWmatS7lHkTd960ftdBmNPh5HoykxM7lCXvlmTxihSGnD9CtmaTWvTP5u9f3hI8yNN+3+iAEzb6vMDRLujmPBtkrO9GVeSm18ZWIKhlyfy+C8TUf0/0Z7m05qsddvUaTz9zlrG0XuGBf8+3fnpHPXB67SU81LY3tsRo95mnWczxq7O0E7gJ2szOoZuzS4HThWs/rPZEoRe21pl8a03/3UjAbm/KyYIx91F+j+XbpmQZA8+VSxRWNZ8BzTMcsyte13kW96WvDXfnrJ1HdO3+fDlzJK5qPuz+bv1mNOY49W4Glj/zPJE9DVZttuDGTN0dnq8/mywJVfGJvpK1O6LsKC/6kZDVy7GFdffV40F/utL6TPTGK+405oiyvmbdID8pFFt/8jCwX0ZaH8sfReorvFH6D32oC5+ur7x2BrFVFme58axBMwXZ3bnrHjCvmOOSmja2KQswHuRC0w9u9chDNf47vxHs37mpr6byI3imycq9eVd81ZExnbNd4+D4B0c1xQ6yc21sC+i8Q4i6gz23Ry7GvZsQClaPUKI9/m2b5T9Pv9q4G7GnjBdldT73kfa+AF28cqfBu4q4EXbHc19Z73sQZesH2swreBuxp4wXZXU+95H2vgP6oE1EipYcmyAAAAAElFTkSuQmCC"/>
        <xdr:cNvSpPr>
          <a:spLocks noChangeAspect="1" noChangeArrowheads="1"/>
        </xdr:cNvSpPr>
      </xdr:nvSpPr>
      <xdr:spPr>
        <a:xfrm>
          <a:off x="1914525" y="106273600"/>
          <a:ext cx="1476375" cy="8543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333375</xdr:colOff>
      <xdr:row>3</xdr:row>
      <xdr:rowOff>800540</xdr:rowOff>
    </xdr:from>
    <xdr:to>
      <xdr:col>2</xdr:col>
      <xdr:colOff>1400175</xdr:colOff>
      <xdr:row>3</xdr:row>
      <xdr:rowOff>1885950</xdr:rowOff>
    </xdr:to>
    <xdr:pic>
      <xdr:nvPicPr>
        <xdr:cNvPr id="80" name="图片 79"/>
        <xdr:cNvPicPr>
          <a:picLocks noChangeAspect="1"/>
        </xdr:cNvPicPr>
      </xdr:nvPicPr>
      <xdr:blipFill>
        <a:blip r:embed="rId18"/>
        <a:stretch>
          <a:fillRect/>
        </a:stretch>
      </xdr:blipFill>
      <xdr:spPr>
        <a:xfrm>
          <a:off x="2247900" y="5210175"/>
          <a:ext cx="1066800" cy="1085850"/>
        </a:xfrm>
        <a:prstGeom prst="rect">
          <a:avLst/>
        </a:prstGeom>
      </xdr:spPr>
    </xdr:pic>
    <xdr:clientData/>
  </xdr:twoCellAnchor>
  <xdr:twoCellAnchor editAs="oneCell">
    <xdr:from>
      <xdr:col>2</xdr:col>
      <xdr:colOff>371475</xdr:colOff>
      <xdr:row>52</xdr:row>
      <xdr:rowOff>314325</xdr:rowOff>
    </xdr:from>
    <xdr:to>
      <xdr:col>2</xdr:col>
      <xdr:colOff>1333380</xdr:colOff>
      <xdr:row>52</xdr:row>
      <xdr:rowOff>1247658</xdr:rowOff>
    </xdr:to>
    <xdr:pic>
      <xdr:nvPicPr>
        <xdr:cNvPr id="82" name="图片 81"/>
        <xdr:cNvPicPr>
          <a:picLocks noChangeAspect="1"/>
        </xdr:cNvPicPr>
      </xdr:nvPicPr>
      <xdr:blipFill>
        <a:blip r:embed="rId19"/>
        <a:stretch>
          <a:fillRect/>
        </a:stretch>
      </xdr:blipFill>
      <xdr:spPr>
        <a:xfrm>
          <a:off x="2286000" y="106368850"/>
          <a:ext cx="961390" cy="932815"/>
        </a:xfrm>
        <a:prstGeom prst="rect">
          <a:avLst/>
        </a:prstGeom>
      </xdr:spPr>
    </xdr:pic>
    <xdr:clientData/>
  </xdr:twoCellAnchor>
  <xdr:twoCellAnchor editAs="oneCell">
    <xdr:from>
      <xdr:col>2</xdr:col>
      <xdr:colOff>371475</xdr:colOff>
      <xdr:row>49</xdr:row>
      <xdr:rowOff>314325</xdr:rowOff>
    </xdr:from>
    <xdr:to>
      <xdr:col>2</xdr:col>
      <xdr:colOff>1409570</xdr:colOff>
      <xdr:row>49</xdr:row>
      <xdr:rowOff>1314325</xdr:rowOff>
    </xdr:to>
    <xdr:pic>
      <xdr:nvPicPr>
        <xdr:cNvPr id="85" name="图片 84"/>
        <xdr:cNvPicPr>
          <a:picLocks noChangeAspect="1"/>
        </xdr:cNvPicPr>
      </xdr:nvPicPr>
      <xdr:blipFill>
        <a:blip r:embed="rId20"/>
        <a:stretch>
          <a:fillRect/>
        </a:stretch>
      </xdr:blipFill>
      <xdr:spPr>
        <a:xfrm>
          <a:off x="2286000" y="99441000"/>
          <a:ext cx="1037590" cy="999490"/>
        </a:xfrm>
        <a:prstGeom prst="rect">
          <a:avLst/>
        </a:prstGeom>
      </xdr:spPr>
    </xdr:pic>
    <xdr:clientData/>
  </xdr:twoCellAnchor>
  <xdr:oneCellAnchor>
    <xdr:from>
      <xdr:col>2</xdr:col>
      <xdr:colOff>299720</xdr:colOff>
      <xdr:row>32</xdr:row>
      <xdr:rowOff>415925</xdr:rowOff>
    </xdr:from>
    <xdr:ext cx="979805" cy="946150"/>
    <xdr:pic>
      <xdr:nvPicPr>
        <xdr:cNvPr id="9" name="13" descr="13"/>
        <xdr:cNvPicPr/>
      </xdr:nvPicPr>
      <xdr:blipFill>
        <a:blip r:embed="rId21" cstate="print"/>
        <a:srcRect/>
        <a:stretch>
          <a:fillRect/>
        </a:stretch>
      </xdr:blipFill>
      <xdr:spPr>
        <a:xfrm>
          <a:off x="2214245" y="64319150"/>
          <a:ext cx="979805" cy="946150"/>
        </a:xfrm>
        <a:prstGeom prst="rect">
          <a:avLst/>
        </a:prstGeom>
        <a:noFill/>
      </xdr:spPr>
    </xdr:pic>
    <xdr:clientData/>
  </xdr:oneCellAnchor>
  <xdr:twoCellAnchor editAs="oneCell">
    <xdr:from>
      <xdr:col>2</xdr:col>
      <xdr:colOff>333160</xdr:colOff>
      <xdr:row>23</xdr:row>
      <xdr:rowOff>485775</xdr:rowOff>
    </xdr:from>
    <xdr:to>
      <xdr:col>2</xdr:col>
      <xdr:colOff>1323975</xdr:colOff>
      <xdr:row>23</xdr:row>
      <xdr:rowOff>1465642</xdr:rowOff>
    </xdr:to>
    <xdr:pic>
      <xdr:nvPicPr>
        <xdr:cNvPr id="13" name="图片 12"/>
        <xdr:cNvPicPr>
          <a:picLocks noChangeAspect="1"/>
        </xdr:cNvPicPr>
      </xdr:nvPicPr>
      <xdr:blipFill>
        <a:blip r:embed="rId22"/>
        <a:stretch>
          <a:fillRect/>
        </a:stretch>
      </xdr:blipFill>
      <xdr:spPr>
        <a:xfrm flipH="1">
          <a:off x="2247265" y="47491650"/>
          <a:ext cx="991235" cy="979805"/>
        </a:xfrm>
        <a:prstGeom prst="rect">
          <a:avLst/>
        </a:prstGeom>
      </xdr:spPr>
    </xdr:pic>
    <xdr:clientData/>
  </xdr:twoCellAnchor>
  <xdr:twoCellAnchor editAs="oneCell">
    <xdr:from>
      <xdr:col>2</xdr:col>
      <xdr:colOff>335526</xdr:colOff>
      <xdr:row>53</xdr:row>
      <xdr:rowOff>257996</xdr:rowOff>
    </xdr:from>
    <xdr:to>
      <xdr:col>2</xdr:col>
      <xdr:colOff>1323975</xdr:colOff>
      <xdr:row>53</xdr:row>
      <xdr:rowOff>1257189</xdr:rowOff>
    </xdr:to>
    <xdr:pic>
      <xdr:nvPicPr>
        <xdr:cNvPr id="20" name="图片 19"/>
        <xdr:cNvPicPr>
          <a:picLocks noChangeAspect="1"/>
        </xdr:cNvPicPr>
      </xdr:nvPicPr>
      <xdr:blipFill>
        <a:blip r:embed="rId23"/>
        <a:stretch>
          <a:fillRect/>
        </a:stretch>
      </xdr:blipFill>
      <xdr:spPr>
        <a:xfrm>
          <a:off x="2249805" y="108188760"/>
          <a:ext cx="988695" cy="998855"/>
        </a:xfrm>
        <a:prstGeom prst="rect">
          <a:avLst/>
        </a:prstGeom>
      </xdr:spPr>
    </xdr:pic>
    <xdr:clientData/>
  </xdr:twoCellAnchor>
  <xdr:oneCellAnchor>
    <xdr:from>
      <xdr:col>2</xdr:col>
      <xdr:colOff>371475</xdr:colOff>
      <xdr:row>54</xdr:row>
      <xdr:rowOff>523876</xdr:rowOff>
    </xdr:from>
    <xdr:ext cx="980673" cy="971550"/>
    <xdr:pic>
      <xdr:nvPicPr>
        <xdr:cNvPr id="7" name="图片 6"/>
        <xdr:cNvPicPr>
          <a:picLocks noChangeAspect="1"/>
        </xdr:cNvPicPr>
      </xdr:nvPicPr>
      <xdr:blipFill>
        <a:blip r:embed="rId24"/>
        <a:stretch>
          <a:fillRect/>
        </a:stretch>
      </xdr:blipFill>
      <xdr:spPr>
        <a:xfrm>
          <a:off x="2286000" y="109912150"/>
          <a:ext cx="980440" cy="971550"/>
        </a:xfrm>
        <a:prstGeom prst="rect">
          <a:avLst/>
        </a:prstGeom>
      </xdr:spPr>
    </xdr:pic>
    <xdr:clientData/>
  </xdr:oneCellAnchor>
  <xdr:twoCellAnchor editAs="oneCell">
    <xdr:from>
      <xdr:col>2</xdr:col>
      <xdr:colOff>247650</xdr:colOff>
      <xdr:row>21</xdr:row>
      <xdr:rowOff>703580</xdr:rowOff>
    </xdr:from>
    <xdr:to>
      <xdr:col>2</xdr:col>
      <xdr:colOff>1363980</xdr:colOff>
      <xdr:row>21</xdr:row>
      <xdr:rowOff>1819910</xdr:rowOff>
    </xdr:to>
    <xdr:pic>
      <xdr:nvPicPr>
        <xdr:cNvPr id="15" name="图片 14" descr="潮联学校二维码"/>
        <xdr:cNvPicPr>
          <a:picLocks noChangeAspect="1"/>
        </xdr:cNvPicPr>
      </xdr:nvPicPr>
      <xdr:blipFill>
        <a:blip r:embed="rId25"/>
        <a:stretch>
          <a:fillRect/>
        </a:stretch>
      </xdr:blipFill>
      <xdr:spPr>
        <a:xfrm>
          <a:off x="2162175" y="42985055"/>
          <a:ext cx="1116330" cy="1116330"/>
        </a:xfrm>
        <a:prstGeom prst="rect">
          <a:avLst/>
        </a:prstGeom>
      </xdr:spPr>
    </xdr:pic>
    <xdr:clientData/>
  </xdr:twoCellAnchor>
  <xdr:oneCellAnchor>
    <xdr:from>
      <xdr:col>2</xdr:col>
      <xdr:colOff>419100</xdr:colOff>
      <xdr:row>19</xdr:row>
      <xdr:rowOff>695325</xdr:rowOff>
    </xdr:from>
    <xdr:ext cx="857250" cy="800100"/>
    <xdr:pic>
      <xdr:nvPicPr>
        <xdr:cNvPr id="19" name="22" descr="22"/>
        <xdr:cNvPicPr/>
      </xdr:nvPicPr>
      <xdr:blipFill>
        <a:blip r:embed="rId26" cstate="print"/>
        <a:srcRect/>
        <a:stretch>
          <a:fillRect/>
        </a:stretch>
      </xdr:blipFill>
      <xdr:spPr>
        <a:xfrm>
          <a:off x="2333625" y="38833425"/>
          <a:ext cx="857250" cy="800100"/>
        </a:xfrm>
        <a:prstGeom prst="rect">
          <a:avLst/>
        </a:prstGeom>
        <a:noFill/>
      </xdr:spPr>
    </xdr:pic>
    <xdr:clientData/>
  </xdr:oneCellAnchor>
  <xdr:twoCellAnchor editAs="oneCell">
    <xdr:from>
      <xdr:col>2</xdr:col>
      <xdr:colOff>257175</xdr:colOff>
      <xdr:row>38</xdr:row>
      <xdr:rowOff>1123950</xdr:rowOff>
    </xdr:from>
    <xdr:to>
      <xdr:col>2</xdr:col>
      <xdr:colOff>1410970</xdr:colOff>
      <xdr:row>38</xdr:row>
      <xdr:rowOff>2282825</xdr:rowOff>
    </xdr:to>
    <xdr:pic>
      <xdr:nvPicPr>
        <xdr:cNvPr id="26" name="图片 25" descr="cb3dca40a7ee42b38d27010cce8d43e1"/>
        <xdr:cNvPicPr>
          <a:picLocks noChangeAspect="1"/>
        </xdr:cNvPicPr>
      </xdr:nvPicPr>
      <xdr:blipFill>
        <a:blip r:embed="rId27"/>
        <a:stretch>
          <a:fillRect/>
        </a:stretch>
      </xdr:blipFill>
      <xdr:spPr>
        <a:xfrm>
          <a:off x="2171700" y="76352400"/>
          <a:ext cx="1153795" cy="1158875"/>
        </a:xfrm>
        <a:prstGeom prst="rect">
          <a:avLst/>
        </a:prstGeom>
      </xdr:spPr>
    </xdr:pic>
    <xdr:clientData/>
  </xdr:twoCellAnchor>
  <xdr:oneCellAnchor>
    <xdr:from>
      <xdr:col>2</xdr:col>
      <xdr:colOff>257175</xdr:colOff>
      <xdr:row>26</xdr:row>
      <xdr:rowOff>409575</xdr:rowOff>
    </xdr:from>
    <xdr:ext cx="1057275" cy="1114425"/>
    <xdr:pic>
      <xdr:nvPicPr>
        <xdr:cNvPr id="11" name="50" descr="50"/>
        <xdr:cNvPicPr/>
      </xdr:nvPicPr>
      <xdr:blipFill>
        <a:blip r:embed="rId28" cstate="print"/>
        <a:srcRect/>
        <a:stretch>
          <a:fillRect/>
        </a:stretch>
      </xdr:blipFill>
      <xdr:spPr>
        <a:xfrm>
          <a:off x="2171700" y="54063900"/>
          <a:ext cx="1057275" cy="1114425"/>
        </a:xfrm>
        <a:prstGeom prst="rect">
          <a:avLst/>
        </a:prstGeom>
        <a:noFill/>
      </xdr:spPr>
    </xdr:pic>
    <xdr:clientData/>
  </xdr:oneCellAnchor>
  <xdr:twoCellAnchor editAs="oneCell">
    <xdr:from>
      <xdr:col>2</xdr:col>
      <xdr:colOff>247650</xdr:colOff>
      <xdr:row>42</xdr:row>
      <xdr:rowOff>304800</xdr:rowOff>
    </xdr:from>
    <xdr:to>
      <xdr:col>2</xdr:col>
      <xdr:colOff>1524635</xdr:colOff>
      <xdr:row>42</xdr:row>
      <xdr:rowOff>1581785</xdr:rowOff>
    </xdr:to>
    <xdr:pic>
      <xdr:nvPicPr>
        <xdr:cNvPr id="28" name="图片 27" descr="c42475f043a6984c0bd62aa4ecc828d"/>
        <xdr:cNvPicPr>
          <a:picLocks noChangeAspect="1"/>
        </xdr:cNvPicPr>
      </xdr:nvPicPr>
      <xdr:blipFill>
        <a:blip r:embed="rId29"/>
        <a:stretch>
          <a:fillRect/>
        </a:stretch>
      </xdr:blipFill>
      <xdr:spPr>
        <a:xfrm>
          <a:off x="2162175" y="84912200"/>
          <a:ext cx="1276985" cy="1276985"/>
        </a:xfrm>
        <a:prstGeom prst="rect">
          <a:avLst/>
        </a:prstGeom>
      </xdr:spPr>
    </xdr:pic>
    <xdr:clientData/>
  </xdr:twoCellAnchor>
  <xdr:oneCellAnchor>
    <xdr:from>
      <xdr:col>2</xdr:col>
      <xdr:colOff>419100</xdr:colOff>
      <xdr:row>41</xdr:row>
      <xdr:rowOff>428625</xdr:rowOff>
    </xdr:from>
    <xdr:ext cx="857250" cy="866775"/>
    <xdr:pic>
      <xdr:nvPicPr>
        <xdr:cNvPr id="30" name="39" descr="39"/>
        <xdr:cNvPicPr/>
      </xdr:nvPicPr>
      <xdr:blipFill>
        <a:blip r:embed="rId30" cstate="print"/>
        <a:srcRect/>
        <a:stretch>
          <a:fillRect/>
        </a:stretch>
      </xdr:blipFill>
      <xdr:spPr>
        <a:xfrm>
          <a:off x="2333625" y="83235800"/>
          <a:ext cx="857250" cy="866775"/>
        </a:xfrm>
        <a:prstGeom prst="rect">
          <a:avLst/>
        </a:prstGeom>
        <a:noFill/>
      </xdr:spPr>
    </xdr:pic>
    <xdr:clientData/>
  </xdr:oneCellAnchor>
  <xdr:twoCellAnchor editAs="oneCell">
    <xdr:from>
      <xdr:col>2</xdr:col>
      <xdr:colOff>257175</xdr:colOff>
      <xdr:row>50</xdr:row>
      <xdr:rowOff>714375</xdr:rowOff>
    </xdr:from>
    <xdr:to>
      <xdr:col>2</xdr:col>
      <xdr:colOff>1361440</xdr:colOff>
      <xdr:row>50</xdr:row>
      <xdr:rowOff>1818640</xdr:rowOff>
    </xdr:to>
    <xdr:pic>
      <xdr:nvPicPr>
        <xdr:cNvPr id="12" name="图片 11"/>
        <xdr:cNvPicPr>
          <a:picLocks noChangeAspect="1"/>
        </xdr:cNvPicPr>
      </xdr:nvPicPr>
      <xdr:blipFill>
        <a:blip r:embed="rId31"/>
        <a:stretch>
          <a:fillRect/>
        </a:stretch>
      </xdr:blipFill>
      <xdr:spPr>
        <a:xfrm>
          <a:off x="2171700" y="101536500"/>
          <a:ext cx="1104265" cy="1104265"/>
        </a:xfrm>
        <a:prstGeom prst="rect">
          <a:avLst/>
        </a:prstGeom>
      </xdr:spPr>
    </xdr:pic>
    <xdr:clientData/>
  </xdr:twoCellAnchor>
  <xdr:twoCellAnchor editAs="oneCell">
    <xdr:from>
      <xdr:col>2</xdr:col>
      <xdr:colOff>266700</xdr:colOff>
      <xdr:row>43</xdr:row>
      <xdr:rowOff>314325</xdr:rowOff>
    </xdr:from>
    <xdr:to>
      <xdr:col>2</xdr:col>
      <xdr:colOff>1450975</xdr:colOff>
      <xdr:row>43</xdr:row>
      <xdr:rowOff>1475105</xdr:rowOff>
    </xdr:to>
    <xdr:pic>
      <xdr:nvPicPr>
        <xdr:cNvPr id="25" name="图片 24" descr="公众号二维码"/>
        <xdr:cNvPicPr>
          <a:picLocks noChangeAspect="1"/>
        </xdr:cNvPicPr>
      </xdr:nvPicPr>
      <xdr:blipFill>
        <a:blip r:embed="rId32"/>
        <a:stretch>
          <a:fillRect/>
        </a:stretch>
      </xdr:blipFill>
      <xdr:spPr>
        <a:xfrm>
          <a:off x="2181225" y="86750525"/>
          <a:ext cx="1184275" cy="1160780"/>
        </a:xfrm>
        <a:prstGeom prst="rect">
          <a:avLst/>
        </a:prstGeom>
      </xdr:spPr>
    </xdr:pic>
    <xdr:clientData/>
  </xdr:twoCellAnchor>
  <xdr:oneCellAnchor>
    <xdr:from>
      <xdr:col>2</xdr:col>
      <xdr:colOff>381000</xdr:colOff>
      <xdr:row>13</xdr:row>
      <xdr:rowOff>552450</xdr:rowOff>
    </xdr:from>
    <xdr:ext cx="942975" cy="1009650"/>
    <xdr:pic>
      <xdr:nvPicPr>
        <xdr:cNvPr id="32" name="43" descr="43"/>
        <xdr:cNvPicPr/>
      </xdr:nvPicPr>
      <xdr:blipFill>
        <a:blip r:embed="rId33" cstate="print"/>
        <a:srcRect/>
        <a:stretch>
          <a:fillRect/>
        </a:stretch>
      </xdr:blipFill>
      <xdr:spPr>
        <a:xfrm>
          <a:off x="2295525" y="24053800"/>
          <a:ext cx="942975" cy="1009650"/>
        </a:xfrm>
        <a:prstGeom prst="rect">
          <a:avLst/>
        </a:prstGeom>
        <a:noFill/>
      </xdr:spPr>
    </xdr:pic>
    <xdr:clientData/>
  </xdr:oneCellAnchor>
  <xdr:twoCellAnchor editAs="oneCell">
    <xdr:from>
      <xdr:col>2</xdr:col>
      <xdr:colOff>428625</xdr:colOff>
      <xdr:row>2</xdr:row>
      <xdr:rowOff>819150</xdr:rowOff>
    </xdr:from>
    <xdr:to>
      <xdr:col>2</xdr:col>
      <xdr:colOff>1409065</xdr:colOff>
      <xdr:row>2</xdr:row>
      <xdr:rowOff>1860550</xdr:rowOff>
    </xdr:to>
    <xdr:pic>
      <xdr:nvPicPr>
        <xdr:cNvPr id="36" name="图片 35"/>
        <xdr:cNvPicPr>
          <a:picLocks noChangeAspect="1"/>
        </xdr:cNvPicPr>
      </xdr:nvPicPr>
      <xdr:blipFill>
        <a:blip r:embed="rId34"/>
        <a:stretch>
          <a:fillRect/>
        </a:stretch>
      </xdr:blipFill>
      <xdr:spPr>
        <a:xfrm>
          <a:off x="2343150" y="2514600"/>
          <a:ext cx="980440" cy="1041400"/>
        </a:xfrm>
        <a:prstGeom prst="rect">
          <a:avLst/>
        </a:prstGeom>
      </xdr:spPr>
    </xdr:pic>
    <xdr:clientData/>
  </xdr:twoCellAnchor>
  <xdr:oneCellAnchor>
    <xdr:from>
      <xdr:col>2</xdr:col>
      <xdr:colOff>342900</xdr:colOff>
      <xdr:row>46</xdr:row>
      <xdr:rowOff>476250</xdr:rowOff>
    </xdr:from>
    <xdr:ext cx="1133475" cy="1104900"/>
    <xdr:pic>
      <xdr:nvPicPr>
        <xdr:cNvPr id="38" name="55" descr="55"/>
        <xdr:cNvPicPr/>
      </xdr:nvPicPr>
      <xdr:blipFill>
        <a:blip r:embed="rId35" cstate="print"/>
        <a:srcRect/>
        <a:stretch>
          <a:fillRect/>
        </a:stretch>
      </xdr:blipFill>
      <xdr:spPr>
        <a:xfrm>
          <a:off x="2257425" y="93154500"/>
          <a:ext cx="1133475" cy="1104900"/>
        </a:xfrm>
        <a:prstGeom prst="rect">
          <a:avLst/>
        </a:prstGeom>
        <a:noFill/>
      </xdr:spPr>
    </xdr:pic>
    <xdr:clientData/>
  </xdr:oneCellAnchor>
  <xdr:oneCellAnchor>
    <xdr:from>
      <xdr:col>2</xdr:col>
      <xdr:colOff>371475</xdr:colOff>
      <xdr:row>17</xdr:row>
      <xdr:rowOff>581025</xdr:rowOff>
    </xdr:from>
    <xdr:ext cx="923925" cy="904875"/>
    <xdr:pic>
      <xdr:nvPicPr>
        <xdr:cNvPr id="40" name="12" descr="12"/>
        <xdr:cNvPicPr/>
      </xdr:nvPicPr>
      <xdr:blipFill>
        <a:blip r:embed="rId36" cstate="print"/>
        <a:srcRect/>
        <a:stretch>
          <a:fillRect/>
        </a:stretch>
      </xdr:blipFill>
      <xdr:spPr>
        <a:xfrm>
          <a:off x="2286000" y="34061400"/>
          <a:ext cx="923925" cy="904875"/>
        </a:xfrm>
        <a:prstGeom prst="rect">
          <a:avLst/>
        </a:prstGeom>
        <a:noFill/>
      </xdr:spPr>
    </xdr:pic>
    <xdr:clientData/>
  </xdr:oneCellAnchor>
  <xdr:twoCellAnchor editAs="oneCell">
    <xdr:from>
      <xdr:col>2</xdr:col>
      <xdr:colOff>190500</xdr:colOff>
      <xdr:row>8</xdr:row>
      <xdr:rowOff>142875</xdr:rowOff>
    </xdr:from>
    <xdr:to>
      <xdr:col>2</xdr:col>
      <xdr:colOff>1522730</xdr:colOff>
      <xdr:row>8</xdr:row>
      <xdr:rowOff>1477010</xdr:rowOff>
    </xdr:to>
    <xdr:pic>
      <xdr:nvPicPr>
        <xdr:cNvPr id="21" name="图片 20" descr="qrcode_for_gh_019233baf59f_258"/>
        <xdr:cNvPicPr>
          <a:picLocks noChangeAspect="1"/>
        </xdr:cNvPicPr>
      </xdr:nvPicPr>
      <xdr:blipFill>
        <a:blip r:embed="rId37"/>
        <a:stretch>
          <a:fillRect/>
        </a:stretch>
      </xdr:blipFill>
      <xdr:spPr>
        <a:xfrm>
          <a:off x="2105025" y="14325600"/>
          <a:ext cx="1332230" cy="1334135"/>
        </a:xfrm>
        <a:prstGeom prst="rect">
          <a:avLst/>
        </a:prstGeom>
      </xdr:spPr>
    </xdr:pic>
    <xdr:clientData/>
  </xdr:twoCellAnchor>
  <xdr:twoCellAnchor editAs="oneCell">
    <xdr:from>
      <xdr:col>2</xdr:col>
      <xdr:colOff>247650</xdr:colOff>
      <xdr:row>14</xdr:row>
      <xdr:rowOff>400050</xdr:rowOff>
    </xdr:from>
    <xdr:to>
      <xdr:col>2</xdr:col>
      <xdr:colOff>1447800</xdr:colOff>
      <xdr:row>14</xdr:row>
      <xdr:rowOff>1600200</xdr:rowOff>
    </xdr:to>
    <xdr:pic>
      <xdr:nvPicPr>
        <xdr:cNvPr id="27" name="图片 26" descr="十六小公众号二维码"/>
        <xdr:cNvPicPr>
          <a:picLocks noChangeAspect="1"/>
        </xdr:cNvPicPr>
      </xdr:nvPicPr>
      <xdr:blipFill>
        <a:blip r:embed="rId38"/>
        <a:stretch>
          <a:fillRect/>
        </a:stretch>
      </xdr:blipFill>
      <xdr:spPr>
        <a:xfrm>
          <a:off x="2162175" y="26063575"/>
          <a:ext cx="1200150" cy="1200150"/>
        </a:xfrm>
        <a:prstGeom prst="rect">
          <a:avLst/>
        </a:prstGeom>
        <a:noFill/>
        <a:ln w="9525">
          <a:noFill/>
        </a:ln>
      </xdr:spPr>
    </xdr:pic>
    <xdr:clientData/>
  </xdr:twoCellAnchor>
  <xdr:oneCellAnchor>
    <xdr:from>
      <xdr:col>2</xdr:col>
      <xdr:colOff>276225</xdr:colOff>
      <xdr:row>25</xdr:row>
      <xdr:rowOff>647700</xdr:rowOff>
    </xdr:from>
    <xdr:ext cx="1087120" cy="1123315"/>
    <xdr:pic>
      <xdr:nvPicPr>
        <xdr:cNvPr id="34" name="35" descr="35"/>
        <xdr:cNvPicPr/>
      </xdr:nvPicPr>
      <xdr:blipFill>
        <a:blip r:embed="rId39" cstate="print"/>
        <a:srcRect/>
        <a:stretch>
          <a:fillRect/>
        </a:stretch>
      </xdr:blipFill>
      <xdr:spPr>
        <a:xfrm>
          <a:off x="2190750" y="52016025"/>
          <a:ext cx="1087120" cy="1123315"/>
        </a:xfrm>
        <a:prstGeom prst="rect">
          <a:avLst/>
        </a:prstGeom>
        <a:noFill/>
      </xdr:spPr>
    </xdr:pic>
    <xdr:clientData/>
  </xdr:oneCellAnchor>
  <xdr:twoCellAnchor editAs="oneCell">
    <xdr:from>
      <xdr:col>2</xdr:col>
      <xdr:colOff>304800</xdr:colOff>
      <xdr:row>51</xdr:row>
      <xdr:rowOff>809625</xdr:rowOff>
    </xdr:from>
    <xdr:to>
      <xdr:col>2</xdr:col>
      <xdr:colOff>1427480</xdr:colOff>
      <xdr:row>51</xdr:row>
      <xdr:rowOff>1912620</xdr:rowOff>
    </xdr:to>
    <xdr:pic>
      <xdr:nvPicPr>
        <xdr:cNvPr id="5" name="图片 4" descr="学校公众号二维码"/>
        <xdr:cNvPicPr>
          <a:picLocks noChangeAspect="1"/>
        </xdr:cNvPicPr>
      </xdr:nvPicPr>
      <xdr:blipFill>
        <a:blip r:embed="rId40"/>
        <a:stretch>
          <a:fillRect/>
        </a:stretch>
      </xdr:blipFill>
      <xdr:spPr>
        <a:xfrm>
          <a:off x="2219325" y="104108250"/>
          <a:ext cx="1122680" cy="1102995"/>
        </a:xfrm>
        <a:prstGeom prst="rect">
          <a:avLst/>
        </a:prstGeom>
      </xdr:spPr>
    </xdr:pic>
    <xdr:clientData/>
  </xdr:twoCellAnchor>
  <xdr:oneCellAnchor>
    <xdr:from>
      <xdr:col>2</xdr:col>
      <xdr:colOff>323850</xdr:colOff>
      <xdr:row>20</xdr:row>
      <xdr:rowOff>428625</xdr:rowOff>
    </xdr:from>
    <xdr:ext cx="1037590" cy="1085850"/>
    <xdr:pic>
      <xdr:nvPicPr>
        <xdr:cNvPr id="10" name="49" descr="49"/>
        <xdr:cNvPicPr/>
      </xdr:nvPicPr>
      <xdr:blipFill>
        <a:blip r:embed="rId41" cstate="print"/>
        <a:srcRect/>
        <a:stretch>
          <a:fillRect/>
        </a:stretch>
      </xdr:blipFill>
      <xdr:spPr>
        <a:xfrm>
          <a:off x="2238375" y="40767000"/>
          <a:ext cx="1037590" cy="1085850"/>
        </a:xfrm>
        <a:prstGeom prst="rect">
          <a:avLst/>
        </a:prstGeom>
        <a:noFill/>
      </xdr:spPr>
    </xdr:pic>
    <xdr:clientData/>
  </xdr:oneCellAnchor>
  <xdr:twoCellAnchor editAs="oneCell">
    <xdr:from>
      <xdr:col>2</xdr:col>
      <xdr:colOff>285750</xdr:colOff>
      <xdr:row>56</xdr:row>
      <xdr:rowOff>1952625</xdr:rowOff>
    </xdr:from>
    <xdr:to>
      <xdr:col>2</xdr:col>
      <xdr:colOff>1381125</xdr:colOff>
      <xdr:row>56</xdr:row>
      <xdr:rowOff>3086100</xdr:rowOff>
    </xdr:to>
    <xdr:pic>
      <xdr:nvPicPr>
        <xdr:cNvPr id="39" name="图片 38" descr="企业微信截图_17804625073271"/>
        <xdr:cNvPicPr>
          <a:picLocks noChangeAspect="1"/>
        </xdr:cNvPicPr>
      </xdr:nvPicPr>
      <xdr:blipFill>
        <a:blip r:embed="rId42"/>
        <a:stretch>
          <a:fillRect/>
        </a:stretch>
      </xdr:blipFill>
      <xdr:spPr>
        <a:xfrm>
          <a:off x="2200275" y="117036850"/>
          <a:ext cx="1095375" cy="1133475"/>
        </a:xfrm>
        <a:prstGeom prst="rect">
          <a:avLst/>
        </a:prstGeom>
      </xdr:spPr>
    </xdr:pic>
    <xdr:clientData/>
  </xdr:twoCellAnchor>
  <xdr:oneCellAnchor>
    <xdr:from>
      <xdr:col>2</xdr:col>
      <xdr:colOff>371475</xdr:colOff>
      <xdr:row>12</xdr:row>
      <xdr:rowOff>876300</xdr:rowOff>
    </xdr:from>
    <xdr:ext cx="923925" cy="971550"/>
    <xdr:pic>
      <xdr:nvPicPr>
        <xdr:cNvPr id="17" name="21" descr="21"/>
        <xdr:cNvPicPr/>
      </xdr:nvPicPr>
      <xdr:blipFill>
        <a:blip r:embed="rId43" cstate="print"/>
        <a:srcRect/>
        <a:stretch>
          <a:fillRect/>
        </a:stretch>
      </xdr:blipFill>
      <xdr:spPr>
        <a:xfrm>
          <a:off x="2286000" y="21621750"/>
          <a:ext cx="923925" cy="971550"/>
        </a:xfrm>
        <a:prstGeom prst="rect">
          <a:avLst/>
        </a:prstGeom>
        <a:noFill/>
      </xdr:spPr>
    </xdr:pic>
    <xdr:clientData/>
  </xdr:oneCellAnchor>
  <xdr:twoCellAnchor editAs="oneCell">
    <xdr:from>
      <xdr:col>2</xdr:col>
      <xdr:colOff>304800</xdr:colOff>
      <xdr:row>48</xdr:row>
      <xdr:rowOff>447675</xdr:rowOff>
    </xdr:from>
    <xdr:to>
      <xdr:col>2</xdr:col>
      <xdr:colOff>1402715</xdr:colOff>
      <xdr:row>48</xdr:row>
      <xdr:rowOff>1501775</xdr:rowOff>
    </xdr:to>
    <xdr:pic>
      <xdr:nvPicPr>
        <xdr:cNvPr id="31" name="图片 30" descr="360截图20241115144951610"/>
        <xdr:cNvPicPr>
          <a:picLocks noChangeAspect="1"/>
        </xdr:cNvPicPr>
      </xdr:nvPicPr>
      <xdr:blipFill>
        <a:blip r:embed="rId44"/>
        <a:stretch>
          <a:fillRect/>
        </a:stretch>
      </xdr:blipFill>
      <xdr:spPr>
        <a:xfrm>
          <a:off x="2219325" y="97450275"/>
          <a:ext cx="1097915" cy="1054100"/>
        </a:xfrm>
        <a:prstGeom prst="rect">
          <a:avLst/>
        </a:prstGeom>
      </xdr:spPr>
    </xdr:pic>
    <xdr:clientData/>
  </xdr:twoCellAnchor>
  <xdr:oneCellAnchor>
    <xdr:from>
      <xdr:col>2</xdr:col>
      <xdr:colOff>314325</xdr:colOff>
      <xdr:row>31</xdr:row>
      <xdr:rowOff>229235</xdr:rowOff>
    </xdr:from>
    <xdr:ext cx="1066800" cy="1036955"/>
    <xdr:pic>
      <xdr:nvPicPr>
        <xdr:cNvPr id="41" name="61" descr="61"/>
        <xdr:cNvPicPr/>
      </xdr:nvPicPr>
      <xdr:blipFill>
        <a:blip r:embed="rId45" cstate="print"/>
        <a:srcRect/>
        <a:stretch>
          <a:fillRect/>
        </a:stretch>
      </xdr:blipFill>
      <xdr:spPr>
        <a:xfrm>
          <a:off x="2228850" y="62417960"/>
          <a:ext cx="1066800" cy="1036955"/>
        </a:xfrm>
        <a:prstGeom prst="rect">
          <a:avLst/>
        </a:prstGeom>
        <a:noFill/>
      </xdr:spPr>
    </xdr:pic>
    <xdr:clientData/>
  </xdr:oneCellAnchor>
  <xdr:oneCellAnchor>
    <xdr:from>
      <xdr:col>2</xdr:col>
      <xdr:colOff>381635</xdr:colOff>
      <xdr:row>6</xdr:row>
      <xdr:rowOff>295275</xdr:rowOff>
    </xdr:from>
    <xdr:ext cx="875665" cy="933450"/>
    <xdr:pic>
      <xdr:nvPicPr>
        <xdr:cNvPr id="4" name="19" descr="19"/>
        <xdr:cNvPicPr/>
      </xdr:nvPicPr>
      <xdr:blipFill>
        <a:blip r:embed="rId46" cstate="print"/>
        <a:srcRect/>
        <a:stretch>
          <a:fillRect/>
        </a:stretch>
      </xdr:blipFill>
      <xdr:spPr>
        <a:xfrm>
          <a:off x="2296160" y="11001375"/>
          <a:ext cx="875665" cy="933450"/>
        </a:xfrm>
        <a:prstGeom prst="rect">
          <a:avLst/>
        </a:prstGeom>
        <a:noFill/>
      </xdr:spPr>
    </xdr:pic>
    <xdr:clientData/>
  </xdr:oneCellAnchor>
  <xdr:twoCellAnchor editAs="oneCell">
    <xdr:from>
      <xdr:col>2</xdr:col>
      <xdr:colOff>295275</xdr:colOff>
      <xdr:row>47</xdr:row>
      <xdr:rowOff>609600</xdr:rowOff>
    </xdr:from>
    <xdr:to>
      <xdr:col>2</xdr:col>
      <xdr:colOff>1343660</xdr:colOff>
      <xdr:row>47</xdr:row>
      <xdr:rowOff>1642110</xdr:rowOff>
    </xdr:to>
    <xdr:pic>
      <xdr:nvPicPr>
        <xdr:cNvPr id="14" name="图片 13"/>
        <xdr:cNvPicPr>
          <a:picLocks noChangeAspect="1"/>
        </xdr:cNvPicPr>
      </xdr:nvPicPr>
      <xdr:blipFill>
        <a:blip r:embed="rId47"/>
        <a:stretch>
          <a:fillRect/>
        </a:stretch>
      </xdr:blipFill>
      <xdr:spPr>
        <a:xfrm>
          <a:off x="2209800" y="95250000"/>
          <a:ext cx="1048385" cy="1032510"/>
        </a:xfrm>
        <a:prstGeom prst="rect">
          <a:avLst/>
        </a:prstGeom>
      </xdr:spPr>
    </xdr:pic>
    <xdr:clientData/>
  </xdr:twoCellAnchor>
  <xdr:oneCellAnchor>
    <xdr:from>
      <xdr:col>2</xdr:col>
      <xdr:colOff>352425</xdr:colOff>
      <xdr:row>40</xdr:row>
      <xdr:rowOff>666750</xdr:rowOff>
    </xdr:from>
    <xdr:ext cx="1057275" cy="1019175"/>
    <xdr:pic>
      <xdr:nvPicPr>
        <xdr:cNvPr id="16" name="30" descr="30"/>
        <xdr:cNvPicPr/>
      </xdr:nvPicPr>
      <xdr:blipFill>
        <a:blip r:embed="rId48" cstate="print"/>
        <a:srcRect/>
        <a:stretch>
          <a:fillRect/>
        </a:stretch>
      </xdr:blipFill>
      <xdr:spPr>
        <a:xfrm>
          <a:off x="2266950" y="81140300"/>
          <a:ext cx="1057275" cy="1019175"/>
        </a:xfrm>
        <a:prstGeom prst="rect">
          <a:avLst/>
        </a:prstGeom>
        <a:noFill/>
      </xdr:spPr>
    </xdr:pic>
    <xdr:clientData/>
  </xdr:oneCellAnchor>
  <xdr:oneCellAnchor>
    <xdr:from>
      <xdr:col>2</xdr:col>
      <xdr:colOff>247650</xdr:colOff>
      <xdr:row>44</xdr:row>
      <xdr:rowOff>314325</xdr:rowOff>
    </xdr:from>
    <xdr:ext cx="1019175" cy="1028700"/>
    <xdr:pic>
      <xdr:nvPicPr>
        <xdr:cNvPr id="6" name="33" descr="33"/>
        <xdr:cNvPicPr/>
      </xdr:nvPicPr>
      <xdr:blipFill>
        <a:blip r:embed="rId49" cstate="print"/>
        <a:srcRect/>
        <a:stretch>
          <a:fillRect/>
        </a:stretch>
      </xdr:blipFill>
      <xdr:spPr>
        <a:xfrm>
          <a:off x="2162175" y="88693625"/>
          <a:ext cx="1019175" cy="1028700"/>
        </a:xfrm>
        <a:prstGeom prst="rect">
          <a:avLst/>
        </a:prstGeom>
        <a:noFill/>
      </xdr:spPr>
    </xdr:pic>
    <xdr:clientData/>
  </xdr:oneCellAnchor>
  <xdr:twoCellAnchor editAs="oneCell">
    <xdr:from>
      <xdr:col>2</xdr:col>
      <xdr:colOff>190500</xdr:colOff>
      <xdr:row>39</xdr:row>
      <xdr:rowOff>285750</xdr:rowOff>
    </xdr:from>
    <xdr:to>
      <xdr:col>2</xdr:col>
      <xdr:colOff>1417955</xdr:colOff>
      <xdr:row>39</xdr:row>
      <xdr:rowOff>1525270</xdr:rowOff>
    </xdr:to>
    <xdr:pic>
      <xdr:nvPicPr>
        <xdr:cNvPr id="22" name="图片 21"/>
        <xdr:cNvPicPr>
          <a:picLocks noChangeAspect="1"/>
        </xdr:cNvPicPr>
      </xdr:nvPicPr>
      <xdr:blipFill>
        <a:blip r:embed="rId50"/>
        <a:stretch>
          <a:fillRect/>
        </a:stretch>
      </xdr:blipFill>
      <xdr:spPr>
        <a:xfrm>
          <a:off x="2105025" y="78867000"/>
          <a:ext cx="1227455" cy="1239520"/>
        </a:xfrm>
        <a:prstGeom prst="rect">
          <a:avLst/>
        </a:prstGeom>
        <a:noFill/>
        <a:ln w="9525">
          <a:noFill/>
        </a:ln>
      </xdr:spPr>
    </xdr:pic>
    <xdr:clientData/>
  </xdr:twoCellAnchor>
  <xdr:oneCellAnchor>
    <xdr:from>
      <xdr:col>2</xdr:col>
      <xdr:colOff>466725</xdr:colOff>
      <xdr:row>37</xdr:row>
      <xdr:rowOff>514350</xdr:rowOff>
    </xdr:from>
    <xdr:ext cx="923925" cy="923925"/>
    <xdr:pic>
      <xdr:nvPicPr>
        <xdr:cNvPr id="29" name="27" descr="27"/>
        <xdr:cNvPicPr/>
      </xdr:nvPicPr>
      <xdr:blipFill>
        <a:blip r:embed="rId51" cstate="print"/>
        <a:srcRect/>
        <a:stretch>
          <a:fillRect/>
        </a:stretch>
      </xdr:blipFill>
      <xdr:spPr>
        <a:xfrm>
          <a:off x="2381250" y="73809225"/>
          <a:ext cx="923925" cy="923925"/>
        </a:xfrm>
        <a:prstGeom prst="rect">
          <a:avLst/>
        </a:prstGeom>
        <a:noFill/>
      </xdr:spPr>
    </xdr:pic>
    <xdr:clientData/>
  </xdr:oneCellAnchor>
  <xdr:twoCellAnchor editAs="oneCell">
    <xdr:from>
      <xdr:col>2</xdr:col>
      <xdr:colOff>285750</xdr:colOff>
      <xdr:row>35</xdr:row>
      <xdr:rowOff>581025</xdr:rowOff>
    </xdr:from>
    <xdr:to>
      <xdr:col>2</xdr:col>
      <xdr:colOff>1263650</xdr:colOff>
      <xdr:row>35</xdr:row>
      <xdr:rowOff>1571625</xdr:rowOff>
    </xdr:to>
    <xdr:pic>
      <xdr:nvPicPr>
        <xdr:cNvPr id="42" name="图片 41"/>
        <xdr:cNvPicPr>
          <a:picLocks noChangeAspect="1"/>
        </xdr:cNvPicPr>
      </xdr:nvPicPr>
      <xdr:blipFill>
        <a:blip r:embed="rId52"/>
        <a:stretch>
          <a:fillRect/>
        </a:stretch>
      </xdr:blipFill>
      <xdr:spPr>
        <a:xfrm>
          <a:off x="2200275" y="69475350"/>
          <a:ext cx="977900" cy="99060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2</xdr:col>
      <xdr:colOff>285750</xdr:colOff>
      <xdr:row>34</xdr:row>
      <xdr:rowOff>352425</xdr:rowOff>
    </xdr:from>
    <xdr:ext cx="790575" cy="790575"/>
    <xdr:pic>
      <xdr:nvPicPr>
        <xdr:cNvPr id="4" name="22" descr="22"/>
        <xdr:cNvPicPr/>
      </xdr:nvPicPr>
      <xdr:blipFill>
        <a:blip r:embed="rId1" cstate="print"/>
        <a:srcRect/>
        <a:stretch>
          <a:fillRect/>
        </a:stretch>
      </xdr:blipFill>
      <xdr:spPr>
        <a:xfrm>
          <a:off x="3143250" y="63969900"/>
          <a:ext cx="790575" cy="790575"/>
        </a:xfrm>
        <a:prstGeom prst="rect">
          <a:avLst/>
        </a:prstGeom>
        <a:noFill/>
      </xdr:spPr>
    </xdr:pic>
    <xdr:clientData/>
  </xdr:oneCellAnchor>
  <xdr:oneCellAnchor>
    <xdr:from>
      <xdr:col>2</xdr:col>
      <xdr:colOff>342900</xdr:colOff>
      <xdr:row>39</xdr:row>
      <xdr:rowOff>561975</xdr:rowOff>
    </xdr:from>
    <xdr:ext cx="847725" cy="933450"/>
    <xdr:pic>
      <xdr:nvPicPr>
        <xdr:cNvPr id="6" name="0" descr="0"/>
        <xdr:cNvPicPr/>
      </xdr:nvPicPr>
      <xdr:blipFill>
        <a:blip r:embed="rId2" cstate="print"/>
        <a:srcRect/>
        <a:stretch>
          <a:fillRect/>
        </a:stretch>
      </xdr:blipFill>
      <xdr:spPr>
        <a:xfrm>
          <a:off x="3200400" y="73985755"/>
          <a:ext cx="847725" cy="933450"/>
        </a:xfrm>
        <a:prstGeom prst="rect">
          <a:avLst/>
        </a:prstGeom>
        <a:noFill/>
      </xdr:spPr>
    </xdr:pic>
    <xdr:clientData/>
  </xdr:oneCellAnchor>
  <xdr:oneCellAnchor>
    <xdr:from>
      <xdr:col>2</xdr:col>
      <xdr:colOff>247015</xdr:colOff>
      <xdr:row>42</xdr:row>
      <xdr:rowOff>393700</xdr:rowOff>
    </xdr:from>
    <xdr:ext cx="874395" cy="851535"/>
    <xdr:pic>
      <xdr:nvPicPr>
        <xdr:cNvPr id="11" name="attachment-1668735407692-b6679931434a54be" descr="attachment-1668735407692-b6679931434a54be"/>
        <xdr:cNvPicPr/>
      </xdr:nvPicPr>
      <xdr:blipFill>
        <a:blip r:embed="rId3" cstate="print"/>
        <a:srcRect/>
        <a:stretch>
          <a:fillRect/>
        </a:stretch>
      </xdr:blipFill>
      <xdr:spPr>
        <a:xfrm>
          <a:off x="3104515" y="79161005"/>
          <a:ext cx="874395" cy="851535"/>
        </a:xfrm>
        <a:prstGeom prst="rect">
          <a:avLst/>
        </a:prstGeom>
        <a:noFill/>
      </xdr:spPr>
    </xdr:pic>
    <xdr:clientData/>
  </xdr:oneCellAnchor>
  <xdr:oneCellAnchor>
    <xdr:from>
      <xdr:col>2</xdr:col>
      <xdr:colOff>361950</xdr:colOff>
      <xdr:row>28</xdr:row>
      <xdr:rowOff>447675</xdr:rowOff>
    </xdr:from>
    <xdr:ext cx="800100" cy="800100"/>
    <xdr:pic>
      <xdr:nvPicPr>
        <xdr:cNvPr id="12" name="39" descr="39"/>
        <xdr:cNvPicPr/>
      </xdr:nvPicPr>
      <xdr:blipFill>
        <a:blip r:embed="rId4" cstate="print"/>
        <a:srcRect/>
        <a:stretch>
          <a:fillRect/>
        </a:stretch>
      </xdr:blipFill>
      <xdr:spPr>
        <a:xfrm>
          <a:off x="3219450" y="51685825"/>
          <a:ext cx="800100" cy="800100"/>
        </a:xfrm>
        <a:prstGeom prst="rect">
          <a:avLst/>
        </a:prstGeom>
        <a:noFill/>
      </xdr:spPr>
    </xdr:pic>
    <xdr:clientData/>
  </xdr:oneCellAnchor>
  <xdr:oneCellAnchor>
    <xdr:from>
      <xdr:col>2</xdr:col>
      <xdr:colOff>361950</xdr:colOff>
      <xdr:row>40</xdr:row>
      <xdr:rowOff>419101</xdr:rowOff>
    </xdr:from>
    <xdr:ext cx="847725" cy="876300"/>
    <xdr:pic>
      <xdr:nvPicPr>
        <xdr:cNvPr id="16" name="25" descr="25"/>
        <xdr:cNvPicPr/>
      </xdr:nvPicPr>
      <xdr:blipFill>
        <a:blip r:embed="rId5" cstate="print"/>
        <a:srcRect/>
        <a:stretch>
          <a:fillRect/>
        </a:stretch>
      </xdr:blipFill>
      <xdr:spPr>
        <a:xfrm>
          <a:off x="3219450" y="75909805"/>
          <a:ext cx="847725" cy="876300"/>
        </a:xfrm>
        <a:prstGeom prst="rect">
          <a:avLst/>
        </a:prstGeom>
        <a:noFill/>
      </xdr:spPr>
    </xdr:pic>
    <xdr:clientData/>
  </xdr:oneCellAnchor>
  <xdr:oneCellAnchor>
    <xdr:from>
      <xdr:col>2</xdr:col>
      <xdr:colOff>180975</xdr:colOff>
      <xdr:row>14</xdr:row>
      <xdr:rowOff>417195</xdr:rowOff>
    </xdr:from>
    <xdr:ext cx="971550" cy="828675"/>
    <xdr:pic>
      <xdr:nvPicPr>
        <xdr:cNvPr id="19" name="16" descr="16"/>
        <xdr:cNvPicPr/>
      </xdr:nvPicPr>
      <xdr:blipFill>
        <a:blip r:embed="rId6" cstate="print"/>
        <a:srcRect t="82" b="55389"/>
        <a:stretch>
          <a:fillRect/>
        </a:stretch>
      </xdr:blipFill>
      <xdr:spPr>
        <a:xfrm>
          <a:off x="3038475" y="25631140"/>
          <a:ext cx="971550" cy="828675"/>
        </a:xfrm>
        <a:prstGeom prst="rect">
          <a:avLst/>
        </a:prstGeom>
        <a:noFill/>
      </xdr:spPr>
    </xdr:pic>
    <xdr:clientData/>
  </xdr:oneCellAnchor>
  <xdr:oneCellAnchor>
    <xdr:from>
      <xdr:col>2</xdr:col>
      <xdr:colOff>314325</xdr:colOff>
      <xdr:row>29</xdr:row>
      <xdr:rowOff>514350</xdr:rowOff>
    </xdr:from>
    <xdr:ext cx="819150" cy="828675"/>
    <xdr:pic>
      <xdr:nvPicPr>
        <xdr:cNvPr id="21" name="38" descr="38"/>
        <xdr:cNvPicPr/>
      </xdr:nvPicPr>
      <xdr:blipFill>
        <a:blip r:embed="rId7" cstate="print"/>
        <a:srcRect/>
        <a:stretch>
          <a:fillRect/>
        </a:stretch>
      </xdr:blipFill>
      <xdr:spPr>
        <a:xfrm>
          <a:off x="3171825" y="53495575"/>
          <a:ext cx="819150" cy="828675"/>
        </a:xfrm>
        <a:prstGeom prst="rect">
          <a:avLst/>
        </a:prstGeom>
        <a:noFill/>
      </xdr:spPr>
    </xdr:pic>
    <xdr:clientData/>
  </xdr:oneCellAnchor>
  <xdr:oneCellAnchor>
    <xdr:from>
      <xdr:col>2</xdr:col>
      <xdr:colOff>349703</xdr:colOff>
      <xdr:row>5</xdr:row>
      <xdr:rowOff>371475</xdr:rowOff>
    </xdr:from>
    <xdr:ext cx="859972" cy="772885"/>
    <xdr:pic>
      <xdr:nvPicPr>
        <xdr:cNvPr id="24" name="36" descr="36"/>
        <xdr:cNvPicPr/>
      </xdr:nvPicPr>
      <xdr:blipFill>
        <a:blip r:embed="rId8" cstate="print"/>
        <a:srcRect/>
        <a:stretch>
          <a:fillRect/>
        </a:stretch>
      </xdr:blipFill>
      <xdr:spPr>
        <a:xfrm>
          <a:off x="3206750" y="7337425"/>
          <a:ext cx="860425" cy="772795"/>
        </a:xfrm>
        <a:prstGeom prst="rect">
          <a:avLst/>
        </a:prstGeom>
        <a:noFill/>
      </xdr:spPr>
    </xdr:pic>
    <xdr:clientData/>
  </xdr:oneCellAnchor>
  <xdr:oneCellAnchor>
    <xdr:from>
      <xdr:col>2</xdr:col>
      <xdr:colOff>285750</xdr:colOff>
      <xdr:row>37</xdr:row>
      <xdr:rowOff>504826</xdr:rowOff>
    </xdr:from>
    <xdr:ext cx="933450" cy="914400"/>
    <xdr:pic>
      <xdr:nvPicPr>
        <xdr:cNvPr id="25" name="23" descr="23"/>
        <xdr:cNvPicPr/>
      </xdr:nvPicPr>
      <xdr:blipFill>
        <a:blip r:embed="rId9" cstate="print"/>
        <a:srcRect/>
        <a:stretch>
          <a:fillRect/>
        </a:stretch>
      </xdr:blipFill>
      <xdr:spPr>
        <a:xfrm>
          <a:off x="3143250" y="69585840"/>
          <a:ext cx="933450" cy="914400"/>
        </a:xfrm>
        <a:prstGeom prst="rect">
          <a:avLst/>
        </a:prstGeom>
        <a:noFill/>
      </xdr:spPr>
    </xdr:pic>
    <xdr:clientData/>
  </xdr:oneCellAnchor>
  <xdr:oneCellAnchor>
    <xdr:from>
      <xdr:col>2</xdr:col>
      <xdr:colOff>352425</xdr:colOff>
      <xdr:row>27</xdr:row>
      <xdr:rowOff>514350</xdr:rowOff>
    </xdr:from>
    <xdr:ext cx="885190" cy="894715"/>
    <xdr:pic>
      <xdr:nvPicPr>
        <xdr:cNvPr id="26" name="10" descr="10"/>
        <xdr:cNvPicPr/>
      </xdr:nvPicPr>
      <xdr:blipFill>
        <a:blip r:embed="rId10" cstate="print"/>
        <a:srcRect/>
        <a:stretch>
          <a:fillRect/>
        </a:stretch>
      </xdr:blipFill>
      <xdr:spPr>
        <a:xfrm>
          <a:off x="3209925" y="49809400"/>
          <a:ext cx="885190" cy="894715"/>
        </a:xfrm>
        <a:prstGeom prst="rect">
          <a:avLst/>
        </a:prstGeom>
        <a:noFill/>
      </xdr:spPr>
    </xdr:pic>
    <xdr:clientData/>
  </xdr:oneCellAnchor>
  <xdr:oneCellAnchor>
    <xdr:from>
      <xdr:col>2</xdr:col>
      <xdr:colOff>257810</xdr:colOff>
      <xdr:row>7</xdr:row>
      <xdr:rowOff>523875</xdr:rowOff>
    </xdr:from>
    <xdr:ext cx="1009015" cy="1047750"/>
    <xdr:pic>
      <xdr:nvPicPr>
        <xdr:cNvPr id="33" name="37" descr="37"/>
        <xdr:cNvPicPr/>
      </xdr:nvPicPr>
      <xdr:blipFill>
        <a:blip r:embed="rId11" cstate="print"/>
        <a:srcRect/>
        <a:stretch>
          <a:fillRect/>
        </a:stretch>
      </xdr:blipFill>
      <xdr:spPr>
        <a:xfrm>
          <a:off x="3115310" y="11122025"/>
          <a:ext cx="1009015" cy="1047750"/>
        </a:xfrm>
        <a:prstGeom prst="rect">
          <a:avLst/>
        </a:prstGeom>
        <a:noFill/>
      </xdr:spPr>
    </xdr:pic>
    <xdr:clientData/>
  </xdr:oneCellAnchor>
  <xdr:oneCellAnchor>
    <xdr:from>
      <xdr:col>2</xdr:col>
      <xdr:colOff>314325</xdr:colOff>
      <xdr:row>21</xdr:row>
      <xdr:rowOff>495300</xdr:rowOff>
    </xdr:from>
    <xdr:ext cx="771525" cy="771525"/>
    <xdr:pic>
      <xdr:nvPicPr>
        <xdr:cNvPr id="34" name="21" descr="21"/>
        <xdr:cNvPicPr/>
      </xdr:nvPicPr>
      <xdr:blipFill>
        <a:blip r:embed="rId12" cstate="print"/>
        <a:srcRect/>
        <a:stretch>
          <a:fillRect/>
        </a:stretch>
      </xdr:blipFill>
      <xdr:spPr>
        <a:xfrm>
          <a:off x="3171825" y="39507160"/>
          <a:ext cx="771525" cy="771525"/>
        </a:xfrm>
        <a:prstGeom prst="rect">
          <a:avLst/>
        </a:prstGeom>
        <a:noFill/>
      </xdr:spPr>
    </xdr:pic>
    <xdr:clientData/>
  </xdr:oneCellAnchor>
  <xdr:oneCellAnchor>
    <xdr:from>
      <xdr:col>2</xdr:col>
      <xdr:colOff>304165</xdr:colOff>
      <xdr:row>18</xdr:row>
      <xdr:rowOff>523875</xdr:rowOff>
    </xdr:from>
    <xdr:ext cx="895985" cy="981075"/>
    <xdr:pic>
      <xdr:nvPicPr>
        <xdr:cNvPr id="37" name="8" descr="8"/>
        <xdr:cNvPicPr/>
      </xdr:nvPicPr>
      <xdr:blipFill>
        <a:blip r:embed="rId13" cstate="print"/>
        <a:srcRect/>
        <a:stretch>
          <a:fillRect/>
        </a:stretch>
      </xdr:blipFill>
      <xdr:spPr>
        <a:xfrm>
          <a:off x="3161665" y="33582610"/>
          <a:ext cx="895985" cy="981075"/>
        </a:xfrm>
        <a:prstGeom prst="rect">
          <a:avLst/>
        </a:prstGeom>
        <a:noFill/>
      </xdr:spPr>
    </xdr:pic>
    <xdr:clientData/>
  </xdr:oneCellAnchor>
  <xdr:oneCellAnchor>
    <xdr:from>
      <xdr:col>2</xdr:col>
      <xdr:colOff>180975</xdr:colOff>
      <xdr:row>34</xdr:row>
      <xdr:rowOff>340995</xdr:rowOff>
    </xdr:from>
    <xdr:ext cx="971550" cy="1019175"/>
    <xdr:pic>
      <xdr:nvPicPr>
        <xdr:cNvPr id="38" name="1" descr="1"/>
        <xdr:cNvPicPr/>
      </xdr:nvPicPr>
      <xdr:blipFill>
        <a:blip r:embed="rId14" cstate="print"/>
        <a:srcRect/>
        <a:stretch>
          <a:fillRect/>
        </a:stretch>
      </xdr:blipFill>
      <xdr:spPr>
        <a:xfrm>
          <a:off x="3038475" y="63958470"/>
          <a:ext cx="971550" cy="1019175"/>
        </a:xfrm>
        <a:prstGeom prst="rect">
          <a:avLst/>
        </a:prstGeom>
        <a:noFill/>
      </xdr:spPr>
    </xdr:pic>
    <xdr:clientData/>
  </xdr:oneCellAnchor>
  <xdr:oneCellAnchor>
    <xdr:from>
      <xdr:col>2</xdr:col>
      <xdr:colOff>276224</xdr:colOff>
      <xdr:row>31</xdr:row>
      <xdr:rowOff>438150</xdr:rowOff>
    </xdr:from>
    <xdr:ext cx="866775" cy="866775"/>
    <xdr:pic>
      <xdr:nvPicPr>
        <xdr:cNvPr id="39" name="19" descr="19"/>
        <xdr:cNvPicPr/>
      </xdr:nvPicPr>
      <xdr:blipFill>
        <a:blip r:embed="rId15" cstate="print"/>
        <a:srcRect/>
        <a:stretch>
          <a:fillRect/>
        </a:stretch>
      </xdr:blipFill>
      <xdr:spPr>
        <a:xfrm>
          <a:off x="3133090" y="58289825"/>
          <a:ext cx="866775" cy="866775"/>
        </a:xfrm>
        <a:prstGeom prst="rect">
          <a:avLst/>
        </a:prstGeom>
        <a:noFill/>
      </xdr:spPr>
    </xdr:pic>
    <xdr:clientData/>
  </xdr:oneCellAnchor>
  <xdr:oneCellAnchor>
    <xdr:from>
      <xdr:col>2</xdr:col>
      <xdr:colOff>200025</xdr:colOff>
      <xdr:row>10</xdr:row>
      <xdr:rowOff>227965</xdr:rowOff>
    </xdr:from>
    <xdr:ext cx="1009650" cy="1152525"/>
    <xdr:pic>
      <xdr:nvPicPr>
        <xdr:cNvPr id="41" name="attachment-1668697694926-0c9e155f45ab3339" descr="attachment-1668697694926-0c9e155f45ab3339"/>
        <xdr:cNvPicPr/>
      </xdr:nvPicPr>
      <xdr:blipFill>
        <a:blip r:embed="rId16" cstate="print"/>
        <a:srcRect/>
        <a:stretch>
          <a:fillRect/>
        </a:stretch>
      </xdr:blipFill>
      <xdr:spPr>
        <a:xfrm>
          <a:off x="3057525" y="17534890"/>
          <a:ext cx="1009650" cy="1152525"/>
        </a:xfrm>
        <a:prstGeom prst="rect">
          <a:avLst/>
        </a:prstGeom>
        <a:noFill/>
      </xdr:spPr>
    </xdr:pic>
    <xdr:clientData/>
  </xdr:oneCellAnchor>
  <xdr:oneCellAnchor>
    <xdr:from>
      <xdr:col>2</xdr:col>
      <xdr:colOff>333375</xdr:colOff>
      <xdr:row>33</xdr:row>
      <xdr:rowOff>428625</xdr:rowOff>
    </xdr:from>
    <xdr:ext cx="781050" cy="781050"/>
    <xdr:pic>
      <xdr:nvPicPr>
        <xdr:cNvPr id="46" name="34" descr="34"/>
        <xdr:cNvPicPr/>
      </xdr:nvPicPr>
      <xdr:blipFill>
        <a:blip r:embed="rId17" cstate="print"/>
        <a:srcRect/>
        <a:stretch>
          <a:fillRect/>
        </a:stretch>
      </xdr:blipFill>
      <xdr:spPr>
        <a:xfrm>
          <a:off x="3190875" y="62064900"/>
          <a:ext cx="781050" cy="781050"/>
        </a:xfrm>
        <a:prstGeom prst="rect">
          <a:avLst/>
        </a:prstGeom>
        <a:noFill/>
      </xdr:spPr>
    </xdr:pic>
    <xdr:clientData/>
  </xdr:oneCellAnchor>
  <xdr:twoCellAnchor editAs="oneCell">
    <xdr:from>
      <xdr:col>2</xdr:col>
      <xdr:colOff>0</xdr:colOff>
      <xdr:row>44</xdr:row>
      <xdr:rowOff>0</xdr:rowOff>
    </xdr:from>
    <xdr:to>
      <xdr:col>2</xdr:col>
      <xdr:colOff>1257300</xdr:colOff>
      <xdr:row>44</xdr:row>
      <xdr:rowOff>1257300</xdr:rowOff>
    </xdr:to>
    <xdr:sp>
      <xdr:nvSpPr>
        <xdr:cNvPr id="2049" name="AutoShape 1" descr="data:image/png;base64,iVBORw0KGgoAAAANSUhEUgAAAIQAAACECAYAAABRRIOnAAAAAXNSR0IArs4c6QAAIABJREFUeF7t3Qe83mV5P/7r5IzsRRYBQtgQURRwtBUQRdwTq63iaOveo9a2jrrqaG1trVrrrKvY1m3VqkDrREXcCEJI2AkkhKyTdebv9b6T63jny/Oc8yQ58K//V76v18k5eZ7vuO/r/tyfa973t2t0dHQ0Dh4HJbBHAl0HAXEQC7UEDgLiIB72ksBBQBwExEFAHMRAewkcZIiD6DjIEAcxcAAMwSsdHh6OyfZOp0yZEt3d3aVlIyMj5af5jK6urrFznOf/+3sMDQ2N3d9zPd+hb57taLbJd82jkzZ1KrOenp6WfarbtL/9bdVuz5voGFdl6Bhhbd26NXbt2nVAA9JsSF9fX8ybN698vHPnzujv7x8bmDxXB2bPnj0GihzEiTrV/F4/Nm/eXPrgHjNnzowZM2aU0/Rtx44d5e/p06eX5zm2b98e27ZtuwNIp06dGrNmzSqyyJ/m8wYHB8vzEmjt2rtgwYK9AJ/nbdq0KQYGBva1m23P1/9p06aVvk0kw3EBYVYRygc+8IG45JJLore3d1KYwgw49dRT47WvfW3pxHe/97346Ec/Gls2bx7rlE6ceOKJ8bznPS8OO+yw0pH9YQiD4tq3ve1tcemllxYwPOEJT4jHPvax5X4f+tCH4utf/3p57kMf+tB41rOeVfr4pS99KT7zmc8UEOXh89/93d+NZz7zmTFnzpw7ACIZbtWqVfGOd7wjNm7c2FZe2vVP//RPcfjhh5dz6r69+c1vjp/+9KcFLM3v9gclxvH3fu/34jnPeU7p/3hMMS4gIF2nXvSiFxXhOCZDdej8OeecE9/4xjfK/f793/89/vzP/zxuvvnmsfs75+yzz473vOc9BRhNQLRrRxM0CYhHPOIR8d///d9lIP/iL/4iXvWqV5VBeP7znx8f+chHSt/+5E/+JN73vveVNvzt3/5tvP3tb48tW7bsNQZ/8Ad/EP/4j/8YixYtusNsyzZd9uMfx1Oe8pRYvWrVuPL69a9/XfrWHPRzzz03Lr744kmTtQ78/u//fpHl/Pnzy8Rud0wICPT1whe+cAwQ0JW6f1/QSvhoMGn0QADhHtRMK0pG+3X7EhAE8vnPf74I5JWvfGUBOZABxoc//OHSFTMfEFxDeP7GENptljmwy9/93d/FwoUL79B9A0s+P/7xj+MZz3hGXHvttQcECA/QRup1fyYiJs52TxogMEQCArLM5Pvc974xOjJyBwpvR+kE7NrPfvazccEFFxQhP/CBD4yLLrqodPRTn/pUmbU33XTTXkI++4EPjPfuYQj3JhydXL9+ffzN3/xNXHnllXud7xyDePe737187v85+370ox+V+/vssssuK4Pm0I673e1u5e8rrrgi/vd//7f8ffrpp5cftsb3vndJvPnNbyqfH3roobFixYoySK0ObTSJfv7znxc7ZLyjHUM8+MEPjv/5n/8J9gqmOe+888rANuXbTt7ZZyqSPAAaIN773vceOEPUgGCY/Md//Ec86lGPGlMfidx2jasH5e///u/jjW98YxFUDQgqYzxAnHDCCUUYhE0wN9xwQzz1qU+NH/zgB2PtSOv/oosujrPOOrMAoTaggBKYPJs9QVCOf/7nfy52g+ODH/xgAb8D8LVp7ty58dWvfjUe+chHjg1IJ7O1lke783/1q18VcOlT7XEkIIDx9a9/ffzpn/7pGEPU92ol8/qzL3/5y0HFYdM7DRAG79GPfvSYwDsx9AyE8975znfGG97whjsAoh1DAM173vveOLEBiOuvv77MHDOgPgj1wgsvigc84Kw7AMJ52sGbYRtgGMJlMyQgqA5GrLbWgPjKV74yNgnGnfL7+OVVV10VwJ5qLS9vBQjnUIWdyNu5zvuv//qvOx8QyRBm30c/9rH4n4svLi5N80hmYBj+4R/+Yfm6FSB8vnr16uLFMGLzMFgMt7POOmsvi15neT4olepIFkgb5TGPeUyhdUfNTmwCasOs47X48T09v3bt2qICfvGLX8T3vve9vQDBCKVqgAKFA+EnP/nJAqzjjjsu/uqv/mrMnW3KQB/Q9atf/eqiRprHE5/4xOB69lENT35y3Pe+9y2nMCr1T1tNoFe84hVjxvc3v/nNvfqV9yQH7vODzjknnvH0p5fzMcSTnvSkO5chAILFbjZyY9Bsu4PdwHKnu1oxBEu61dGpB9HJhGzlZZj9fmovI42vvCd14YebljNTu/T/ZS97Wdx6663xgAc8YMwOarpyCUZxjnvd614FeK0O53E9sdaTn/zk0qZWgNAPhjCPqJ44ec983rOf/ewSJsCGVN1dCojnPve55eHtaAwgWO7vfve7xwXE0PBwDA4MjBmAabC5b/7UwjQwDNNWXoZZ3MrL4B2ILbAJgOHlL395ubfBBWrX5P389vmf/dmfFfarbRGGMZ2OnRIQhF8DQvsMWrKZmU/NtTrcOwGBSccDxItf/OIJAWGS/su//MtdCwgGFgFCo8BOorPZ4YkYgpfh+MlPfhJf/OIXC60uXrx4LGDVSoCEfPvtt8fHP/7xvYScoDSLUHla2vmbPuVFGOD73//+cdppp5V28yp4HUCY4XPXmNkM0IwY5n2uueaacg16pg4vvPDC0kyASGa78cYbS6Btw4YNxWD8xCc+Ue7X7jjiiCMmZAj3ZvD+n2OI//zP/ywqo1NA/PEf/3Gx5Ds1Ko899thYuXJly9lPKAQsgHX++eePGZU5WNoEZOyOVl5GK1VUM5Dv815iDW9961tLYKqdCmsyRKonganzBaZWr94r6NTuPp0C4gUveEH867/+67gqg4GM8e4ylXFXAMIsbCe8dDubXsZEbqfZ2Ym7mOfwQlpFKutZ3rQh0rovkconP3kMEBPZOgcB0YhD1G4nIw41jpcYMviHHHJIoX9xEjSKNTBE0+3MGY/C5QfYGPkZPc/out/97lfGLG0F3//ossviku99r8y02nD72c9+Fp/73OeKp7N06dL4oz/6o6JWUm1SHWvWrCkuHxWojewVns8tt9wSJpRcR338/wYQ6WWMZ0MwKrl8naqMiWaT74897rj41AUXxH3uc5+gr0XyRB53q4zfBKY804D6nN0jl9E8Mg4BBO3S0XmNcwzoS1/60li3bl1HjMNtZSNRhSKrwJ7R0Lxvp4BgH4mV/J/yMmqVITGUFnorOiZgbue73vWu/QJEqoEEXIZvjznmmPjEJz8Z97n3vUvUknUuhqANGOLMM88YMxBdAxBAAxAZ/k4GAlagdS0jOL0FQGrWQzgHO8iF8DLaHc7LGhKA+OEPf1gMXYB48UteEt/65jf3iyEAERs2XWQ3S/Az9IH8LrUhzDaCFaBhZaP5pvByEEUb0bJjXyOVKPmMM8+MBYccUujXYKBnASuDaNahbhRs1vAKpNQJ39+CTAxUaoJdgrINOK9CrsEBTA960IPKfeVAGKQO6gXr5GxMNSMgdd1115X+tmJGn4lRCCwxSKmMv/zLvyzqRQDs3/7t3+Lqq6/eZ0C4wGTELq2eC/RkIYYhrA/wgml3ehyiDl23UxXNmZMWfw0IgwBMvmuGrtOFfMDZZ5fkluSTgb33ve99h3T0smXLClDUV+R17mkGiyV8+tOfLsKh0+VgFK7IZTAa6wNQgIxH5Hr1DIxK59dHpr9lO5sxkgTJj3/yk728jInU4HgqI3MZabBOdK8cE7/1GeDv1FxGhq5zxkzUQN/nuZ0CIimw1EO8971xtxUrygyXfWzWJxCmtHbGFdJ1TECYVT4TxsVsnQKik3oIQq+DVsmSADFZXkad3GoXAGw1AZ17pye30NLTnva0OPnkkzvBwdg5abChUUUxaLgdQyhP42+7Bt1mfYMZwqMgdEEhEUPUnIAQHjY4GIH/nxTqXJ/T5WkfZMled3dPfPWrX4nLL7+8nFMzRA2I5cuXl7gHtZJldvQ4W0Y+Qltvu+22+MIXvlBUm/9TLaKp2it4JzDFMxLDWXrYYWZJ0fXOa8cQbBqJLrUjyT77InjZVEEx194p2U6oa4aGO22gawk0dXJdIFOrDEKm33WCMSafQOceeeSRRS8DiWQTd4+OT0Dc4x73KCCQif3Od75T7Iy//uu/Lv832AZU7kRdoRCwH21iqIl6OrJiCvhSZWCkhz3sYaVACAjMOnYKBjrzzDMLLWsr4ctFcH+pL+FjbQNIZXfsDqluLKmcTZvuec97FvA2AfGQhzxkrGJKBPVACmSAEkAnHRBm5GQerRiCMI8++uhiLwDO97///ZLQIWwGJPfNrHGewJTsJWGyITCEgzC/9a1vlRC4UjeCAJTHPe5xY7kMRh5PASCwUV0xlTYEhmBnUDFmNSAYeHJgmzBQ9eFrX/taeS4Qy5fwesQ1GI8yqvqRyS2AkOgDCP04/vjjS9KrXXJrMuWtbQdcIEMAqA6qzS502Um0r9mRWvclU5xxxhllBruflC7XVI6Ch8C18mwzHSDkIABFUEgbCN1sBAjGnaJUtM7b+djHPhbqDJTKPfzhDy9Aco1EldS1lDK2YH1TIYp2Mj7hfIkrTODeGInlfsopp5TnmW3f/e53S7KOavC5v52DAV73uteV/IX4CNbDagDBPecJYT9ApHKBVFifbUSVYCo2E/lIl+u7dk9UuT0RaNwPS2FkafS6ir3VtZO2cqsJlHYGUH3eeEZSAkIgByAIkytIZQhGJSCyUxmzEIc4++wHlBlsJjOC9+fI9HezYqqTCSG7qVQQSMerP+3ESOzkeWmEpwHfrr+dPG9SAZGNb7pj2cD0ALIDnQAiVUYCgg0DEKkymoD4xoUXxgPPPrsAwqzjZXTqHteCrAGBQaiNdnGH5gAABJUBEFio3SxvJ6f6frXMxgN27XK3AlHTI2oLmsnYHwLF0qGMP7RKh9KX6W5mAxWVCgppHL0paNXuIETUL7snoIM+0xijWqxpoH99Tpdb9NPT2xunn3Za+ZsBe9VVV8eaNTcXfc27kWPo9KgBoW/sCYN73fXXx6U//GHpJ8OVK0st5IBoNzWF2agz/wcotkjtopKJtSG5MKjZLtf58Wxe0HhrYpTyM1C1j2piQ6V61y7tO+qoo8q4MFDHW6yzzwzRCn3cOEEcgwccfGfFMxk2TmAopmG9EyYbgp5tdeSsMKjpajIklbbT19QJN09HGW7cOsGrrilT4sUvelHxPuhlOhNYCIq7zCbo9FBEw/jkBmuH52WwR9mc//MeMFDmS/LeBs/zCV7E1AIgdk/NiPr47W9/u6jCVjIlO/1jv3FPxxtEtoi2AoHAoWRaAsgzte+Rj3pUvO2tby0FQvu9UKcT4ekMo0WD5AWgmqFmMLKaOCmzGbpuV0LXpEz/554JPrULTAk76yjjiaCXLFmyl5chSqmkrNMjGQIg0g7Q11YldM2KKc/IAWSUa3czw+mcLLJtFeQjOxNHlbpJNN7BhTYhGcwMcvEUz6+jm5OyLqMVjaHvnKVmJ8SZBQCBxh1mF4PO7FZEmotapKDf9Kbd6xvM3FwxVT/HbKQKap0I7WIPKqJ9T4BZkk/1vP/97y/Vy64Rn8AEcgcveclL4nd+53eK98GzAJTmoX25xpTnwEtwyOS6vs6Aur9iYP2kfoBPn9KgdZ22GUiMBijYk/2R6XlANZN9Jy+Byg2+7CnwZL99j96xg1nfzuPIPvOOnMOFViTTtHcmJQ6RwktKAwQ3zrWQHi6Y0wRETZ3oTJCmHmDfNw3KrDZih9CJzSPdTjq3vlcrw9S9BI4YlRN5GdpmRjmoHi7ieIdcBheZ/dA0CpMJs0CmyQrUGhaVQEsGMfAMYBNKsrA+ADmrrmvWadW+ZANqW3/uVEBkrSFACNUy0Bz7Cog0lBIQNRWnHkajDNKJAJHp5bSea2DsCyAEoqSMHVL5AlWtjry/+EUNiNqDSFCzYcraztWry61SJSQg2E9Z1Ksf2IGK4qrW59dl+BMBwn3K0oiPfrRMUn/XHsqkMIQOehDvQKPRNYNR0GZ/AMFdFIhxoGqBHY12b8zgeYyvpz/96W0BQaejZLEJFE9o7IfaWt8XQDDAhLf1k0WfdgZv4vo9aW5BLok11M4zorOpGZ4Dr6kusNUfalVeI9VPGeSIWH7kkUWVCrMbMHJkE5lo1Mcvf/nLIg/xFvfeF0AkQ4icsie0CUuK8vpuUgDByqXXGDZYwSwxYDqwL4AQMiUAUUSzy325kHQ/AXDLGE7cSTo3QVOjIlUGIRG4iJ8BZEPQ6cXL2LOWMwHRSWBKaRsbRzvUEjz7Oc8po/ehD32wMIbkk5wFdWJCsJnYAewaYADeXLafs1tImlG9YOHC6N6zMYn7swnYNnQ9ebAt2EsmBw/q/mecUZJeKF8ep7lQZzxPI1nXJDHxAALItMMEmhRAEECu/s5cRh1b6FRlJCCaazuzHoKeb24H0E5lNEPXdfo7aXJfAJHPyequZj2EGSykrdikdqM9i5EqG5nqK++Voes6MJVyS9Xjt3hFJrfUaOQKN26qwewUEE13NjOj2uyevMBJBQS9KoFU6zcdnAgQhCypItcgwmjgc/8FQiMEs0vGUMk740rnWN55+D9gEp4Ek9A1C58HYBZhDvGNZAjswcg1kOIFhOJgBEqBt4oa5jI4M5MRp28YAZvxlLisuRqKcKk4s11FlvgGoOgf5nCwgfSZWtE/oMUoA4ODsX7dusKCnsngxhAYynNzQTEbACCcI8DFbsndb1rZN1gr4x6+zz7qOyN40gCRG4bU+0MkNXUCCOcSXK795DaicciXvOEKOjwnV2IBQ5a3Zec9i2BZ3Y5059KQyu2BMvonAeVvgs90uwCSmZeGX1OwzjeofhxAmKljg+kZrlWMg80EpnKHHedLeas9UMH1s5//vATIrNZi8+gr4DKY//SVr4zvfuc7pX0iij53uH9u5AHQ2u75MrY8ofEOcgUocq69izt9bWc9a5uAkKHLOESryJtr6TP2iIazScyI5iFyx13L6qP0cHQ0o2/uX9N0BmH8Trqt2+oejEXUn/fN3/XzXd9qIzSfp+FYB6bqaxmd1Co1cemPfjRWMcXYbVZdy+7qg5A0ZgNa908bwf/9OMdAU7X63y4ngi2xbS47TPn/fwYIlGSlE6NRp1i3rVY7C5iIDWg4uhVEageInOHuZaaYuag3Y/OqpeqN0BIggJkV2JG71u1RAdLLZjULnipouqooPoNo2p9hc7OcMWhAME0u9m0CglqV8uY9PHnPlkLjAYINhSG0Q/2G5zioPSoPKLiiqsDIgywY+c0J938KEPSgwaDX10hCTZtWPAbZvuZBx5pBDgJvVh/7PJfypRvIhcIYVAlKBgy2xmte85oywzIunzPoZS97eZx44glhAfEUgNgTyz/pxBOLDYGOBW9USdWbegGKGIu6CQLXfjaSgeFqmqUAYXAmAsREDJHrMrifVIV2iTTycvTDANsMBSNKgDFc9eftb3tbsaOaZfgJCAZ3ysHvO31/iFYqIwGBGTKmT6gEuD9HDQi2wL7WQ9RrO2t96m/t4zIDmZ+xo6srerq7S8iXRwQQdU1lehmuV0o3ISAuvXQsMNWKISZaqJMldMBCxYqVaFO7xb41IPQpPZq7BBB8ZsadmcaStkEHahO80QGzjscgkYUCzbBUH65jDbeyMQCKIScnQccSfg0IVCxkjiEEfIR6Bafcy/+1wbNlUK3uNos8y6xxiHEAw9DgYJn5H//EJwoI0PCOnTvLtSql3/b2t5dnF4b4yEeKennkIx5R8i5pi6ipdL8EnN9iD1Lk4iJsBoPHqKxXbomvmCziF/Xk0k62Alm6V+4Poe2YI3M4//AP/1ACXmTl+ZnoqwGhj/qUC595iJMWh2h6GTwGxovQq4GQdGELoG0CyA0vJHIEsDScVZ77OVlAIi2OCltVEhF4Rh4NCj8/S+gAQekZgQkmsT+oH7aEneSsivIdQHHD/AheSUBph1ltreaMmTMLBZuFgkZvfdvbSq2lZy9auDCWH3VU6ZvCWgOjrVzW3GIAuJXL1ZuAOd/gv/8DHyh7bQpmUXMGIgHBWOY5uNb3tf1CFvoCGI7cUsg5AMZ+IQ/yFdAzDtQnt9iRgCA7fcEq7skGEueY1Ehlq03HUChB5f4QjERsQeh5pHfAf2dIEpoBMhM0drycvHu4HtgATei8DuwwxP7tggvifve9bxGwoItZmYdz2RwEllsXPPd5z4svffFLMX/+vNLOkgCa0hWvf8Mb44Mf/nBMnz6DPxvdU7picGgonvu858ZLXvTi6JsxLbq7uqO72la5ZrjMzwg7Z5Ft0rbfAIERqMJ2Lm+en30EVmoln5PgUb9J5gCBgbFHxiqwMkau09+uz3tMSmCqyRAGvtV2AGYvQBj4zADqvFnEgEug0IWMQeePBwidcD3/HfoBwpGsQrj2t7r36aeXMK1oXAKCl4DSGWOYJJ8zNDIcw3t2jO2O3yywMfNGvGXKgI+MRtkBuyzA2b17zahdbHzUwiBK91db5R8EgXLz1ZwQAKG4F0M42i0ort3odJ3d34CnO8qtB2SAoD4wo4NaIH8MwdPLjdMSrO5zlwKC4Mxaer4+fM4/f8QjHxm9PT1lxku+1MbeeIYnegYGVMtD0dnevr7Y1t9fbAVgQLMyi4ceujSGR4bj8MMOK/RerwEps6RLisI/ozHFdsdDuwd5aGg4hsvG67sHCxCie0rElK4YidEY4ajsxkj5Z2TPRvDsIewptsLrQesAAZASSm944xtjzZ4tCixBNJnQPxsik1tp6LoPY1bBkDbIlua6UADQv1272FfHl+cAiL5fvXJlOf8H3/9+2SiF+6+ek7e0c+eu+P4Pvh9veP3ri311lwKi3aBSK612kMnk2L54Ic2q69wwpF7bSVC56HdKd3cBYc780dGRwgC7tu+IHZv7Y/O6DbF92/YYGrTKe/eWf929vTESIzFj1syYv2hhzJo3J3qm9UVXd8QUINmjyjKKCYyoW+xDpDLjELXbWauXOv2dQTDMIO7QrIcAlqyHwKy7iWv3Rqy1Qer/2ALzslnqHWQkDYGUAwAkk7K1cdOGaKUymgOrI1nIQq/qLCRntrPVcvbxwEFoGMgMyoU6wt5yGVhJhPDUe51aBk3nR2M0Zs6YWX5TB1NGI4a274r1a9bGlo2bYtf2nbFl05ZYuHBRzJs3P9bcdHMsWbo05i1aEDddc21s37k9ps2aEVN6e2P2gnmx9IjDonva7j2kRgBrNIr30dvXG1s2bynGLi9DO7SHish6iNoOYPAysOVxDC42AQyGMUPQ9akWfU9mVKZMKJk5N+MM7IUM5bPTGPsmmrwH9ZFrSKgVRiwPxrNLMfI4r0mYcK/rGhDcoNyWUMPbbRhCGHS4mYTa5Cacj8oNLBuitrInYgq6kC6mWx08mCZDqFsksC1btxbQTO3r2x2mntIVWzdsjDW/uDq23rohlhx7VMyYPztuuva6WLRgUcydPz+uX3lNHL78yJi7aGHceM3q6JnaFzPnzo3rVl8bW7f2x5Ili2P5ScfG1HmzilrinZRcw+BAzJw+o3g2Io0YAmNlpHLVntqP7J8+qHzmuufMZuegejYITyXtBd+THy/BSrbMYKYBaoDJwHncWYuYnC9AyMDFlNrkec7hxVAnZDNeGr0jQHD9ROgYLVxNLpkbP+vZz44PV7vQJaVBIl1JaGoKoNzBKk6XqI7d19bweOBwjZlS72SbKiMBsXnLluib2hd9vX1cldiwdl3cuPraWDhjbqy8/Io45NDFccKKFdF/05rYvHZdbF53W2zbaOuf6WXAp86dHYedcFwMd0+Ja65bHVNnz4rFCxbFrWvWxtGnnRyz5s8JRukuya+BgZg5YzcgzPYxhqhyGa1iLiknkVrMkgZofa5+AkHmMmq5OI98xT2SOTIoqGIqi2x5Kxg9Q+KdTMKOAMGK1dmml9FkiOyovIbBR1vSyADl0AkVV6zkidzOVsBw/zsA4ohl8bnPfy5OO/W0ojISENP6psbm9Rvi6kt/VuIIh594XKz+1RUR67fE0M3r4qbLfx2bb10fA/3bomtwJLp4IFN7o3v29Jhz2JI48l4nx4KTj40Zyw+PoaHBuOWa62PjyGCcfNo9Y96cubFz167CELNmziyDatYnQxQb4ilPiSZDNPtUb23cHCz9NOPbVV1z4U28LD3M33VNJUCIrKZqOWBApOsoWbT2llsKkkULr7v22gIO8XYGUfOgGuhVgEDvIooOtKVsjp4XYNFZaBeAYmUX/d940bBOoD9MwA/HTHupDIt9P//5sqAWyDZt3lwAZ4B/8dOfx+imbTEtumLh4YfGrCm9cemHPx2bL18ZvdEVI1Mips2ZHTPnz4lRYFpzS3Rv2xkDo6OxrXsklp91nzj9iY+KK6+5OqZOnxmbRgZi3qLFsUKGUpn80G5A6C+PCCVrA6pWlkc1tqNn/ZRsM1girarHpMMzo0vF6rdzGKy5GCiDdxZCi1UYhyyfI2/nihORJc/M//dl8nW0UCcHqVl1PZHub/e9QZYwql+gwvBsvh6hvr652Lc2Kj/32c/FKfc6Jbp6eqJ/8+aY2tMXt9x4U2zZ2h9LFyyOwfUbYnpMiYv/9YLYeeV1Mat7auycMhKLjzsqFhx/VMw/8tAY7orYcsPauO1nV8TWNetjSnTHpuFdcdipJ8Upjzg3ds2bHnMPXxrXrFodiw9bGguXLImBoaGYOXNGHHfcsXttolqv7RxvMMxqP1lk20wItqq6TiaQK8oV7BnQ8ju9jEypZ8qczCcqwSueTCdL+fKmWXWNJTzADEiE1q4QdGZhCsRnPqEeYOHvFIBwq5XgrO360HkGl+en28mOYajSk4w3zOE+K+5x9+ju6YmtGzdGz+Bo3PTra4SfYsGihdEzMBSXfOIzcfvPr4w506ZF9/w5Me/oZXHEySfGqhuvi8OPWR5b+vtjW/+WOGrRkrj1sitj5/Xron9Lf2we3BlHnX2fOP38x8Su7q5Yc9PaiNHuOLLlFzudAAAgAElEQVTYGV0xY+bUUuQLzGwmgyL2ImIo7lCH6A0IeeVn5ElOim1Ud+VuN2TgXHLLMnwycC55YEBBKq5mnU/x7NzrOnfgzTblOEykNjoCRFq2TYZ4/OMfX6zYtIA12owwwBa06BRjz3nZkIxCuqf7OSf3ttbo2tdWXiaZQ2DJEGaNmgCfUx109xPOOy8OWbwo7Aiz+bYNsXPD5lh/7Y0xsGNnCD2O3Lw+fv35C2P2rJllIPvmzYmdU7tjoKcr+od3xVHHH1uSXjffdFNM6+2JmdtHYua20di8aVNce9XVsSuG4/SnPTYOOf6YiKnTYsumrbFw2dLom8v1m1YqmgSjAFPbBI/4/ZmOTpCzZexTIayu32wtfTN42NI96onVrLomVy4tUFEv9dLElFsdh2C0CuC5v2CYZ2eBb1v23h+GSKpnMGb6G+qb6e8MTKmjzAYDjXPdg65zoH9+NJ2XNQrOy2ynxFWW1gFEDa4SKmcPjO5+2drm2zfFTb9eGdOm9MWc+XOj/5Z1ccV/fiW2X74qjrjPKTF1zpy4+fobYsHRy2J4em/MX7Y0uqb1xhTxioGRuGHV6ugdHIn+69fGshNPiPXX3RC3XH51LPqdk+N+f3heTFuyJG684YbonjE1Fh99RMyYOb0I3GDa+hB71YPaDEyxlXJdBmO01RK/Qt1dXXcoss3d8HP2txrUZz7rWfGhD36wGN8ZmJq0msp8YNOGaAUIzJD6TTAE+puAcL9M8KgW4r46WOTqExIQeZ5chuRWDYh8RWKyVgJiaHh34GbLho1x1c9+EXOnz4qF8xbE+qtXxeUXfDG61m2Iuz3ynLj8qquja3g0Vtzv9Ni4a1vMP+LQWLD00BgdHooNN94SG25ZG3NnzIorv/3DmH/40lh6yKK48ssXR++yRXHa+edF96JDYt1tG6J71rQ4/tS7x/TZM4qqEGJvAqI5YBmpVNYP+PsDiHYbl+azkiHuFEAYYPaAJWa5+wpPQRQSbUG3QIhZSy3Y+9mgtAOESKPAFmFIT7MLAIRgrKRGkQwsySnnuDdqFNdHddK/WYhKANpHZXCLM5G1ASP85OfRN9oVM7r6YtuqG2LdN74bo5s3xfHnPTSuv2V9dA2MxOHHLY+bN6yLbcMDcRKPaHAgbrr6mpjR2xeHzDsk1l61KmYeMi/mT50Rq7/2neiaMz2WP/LsmH7MkbFzaCiGukdjxX1PjZnz5pR6CurPRMnUdk4iep+rLcCXWwolIHgnAk+ihyKMjFEDKRwuGNUsw6eGMRF5U5lZCV8Djyy5m1iESjXxJi39nesyrFTycCAADjPbgOXu7D7nQqI0A6YqWRmdv+utjVUQW+wLZMCTW/mUWb7HCiaIfCla2hsp3FYWO8ONr33y3U4u5Xu3rr0lVv7qyjjhmGOjd3BKXP5fX48tF38/dm7ZFMuf+NBYsOzoWLfqxlhzy40lV8HtPOqk4wsg1q6+PrZu3BQ7d2yPI5ceEUuWHxlXXfKj2P6jK2J4Zl8c/rhz4pRHnhsDg8Ox6tqVccw9TorZCxbGtm39YxXP9eBoN5tCcos9xBWXT0iVIaAlyqhWVPpa3oEcyDfXZQCTBBrwZ1Ua2We2s1V+IwuCMxurTZOS3KoX6hA6xCr61GAPza2NzV5eAnrXWC6kwQcIhSz5ApUaEPxrgEiXqQYEQaWl3c5VynSx3AHrXC6DcbpuzZq45qqVcY9T7hlToyd+esEX47YvXxQ7+zfH0ieeG0uPPjE2rro5unu6oruvt8QSFi87PHYND8aGG26O3p7eGO6O6B4ajiXHHhO//ub3o/+SX8bAnO5Y/qRHxKmPe3hs7d8Wq1ZeHcff/W4l3I0Fmu3MgQJ+XkfuQsc7SECcdNJJhSGAmvywRBMQvI8soasBodbDelDnlxT+ntdVZw4ko78lfH9nAQIIuDW5llIwJSumshiUKyq0TAD+NvCJfCojt/hh9WKU2ofWmXr1t+0G0CtKrc9Dy9Loysh8B4gnHH9CMU43rV8fV15+RZx04opSHfXrL34jbvyPL8f2wf444UmPjk0bdsTO9ZsjuqW2pbiHY3RkOEaHR0otRE9vT3RP6Ymdg7ti8VFHxKxdo3HNFy6OkfnT46Rn/34cef97x6bbN5U4x4p73iOmz59XqpcYbuRjYASmVD3lZiNvectbiluKCSzsoSoMLlYlK3JS40GNup7KIAefy1mYgFlhTg65zxYw+Vsegwue6vdOUxntFuq0dVn2pGepC0GTDI7UXsF4sX1CSkC4JneyzbfyeS4dm3tM1W/lO3LZsrhm5TWxY0t/XP6zn8cRy46ImXNmx20/+mX88qOfjq39m+J+T3xCxEhvMR6nzZ4Zs5YsiF1dtgMajW5rPWI0eru6Y8ea22PLzu1x6LHLYmDtrXHlFy6KGUceEfd68ZNj+jFLY+uGzdG/aUscd/KK6J01K447/rixHWL0rxmYqnM1dRwgKV38BatmXKaVjJoyz9A1eWBgMQnGbcYhyB4DT+pSvokA0exc0mQCgsqpk1iZxKndsnSxCKEdIE44/vgxV5MAzLbmLnTcUmDasWVrXLtyVQwPDMUhc+fG1J3D8ZMLPhPrfn5FHH/Pe8W844+L1ddfHz19vXHoiUfHvGWHxtYdW6Nv2tRQQ3H7TWvjtl9fH1OGRuLww5fGbZdfFWuuuDqWnXmfWPG4c2Nrl/eDDcb0eXNi4RGHx7Tp00tyCyOmPFptOpYM17Qx6khlvR1Au0mXnycgjBFAMMQBIr0MsgcIcpo0t3OipXzqFeX2y3L2b34zfrynmlia2g4xrvc9+iQstMYSZ1ukziMQRqSCVhQrrp8l/IJRgikCOuoP5P3d09+M2zqPcuRRy+OalStjR//22LLh9lh389qYPWt29PX0xMYrV8bPPvyZmNc1NRafsiIW3uuk6J47I9Ztvr3kOLZs2xIzp06P0a6IbbdtjCXT58fgbZvjxl9eEbdeuSoGukfj3n/yhJh92JIYsO/j0GAcctQRMXXurJg9fUaJoVBjAG3gRU/NTOpM/yScBKDqVeK1S59RXYNILoDBQxjvqJNbckpUaBbdaAN7yuQBBv+n5smSHTgp6e/6ZfDJBIIslsMTBn2YaxDpvoyIqbTGGIThfPo010y6DwGI6inqMPCOfEWya/I+ZiBjzLN0EAgTVK5ZfsxRcdXVK2PHtu3RNTAYN666Nnr6psWOoYE4bNac+OUnvxRrvn1ZzJg9K3rnz45DjjwsDj3lpFh4zLL4xVVXxMxZs2LZksNi89XXx9rLr4r+tetj+9b+2L59IE5+6Flx5EPVFXTFDsvspkQsPmZ5jHR3xdxZswpA01PSFu0meJ9pr3Yng7RSB+IvZjh7wcEeE4MZT71m+psMcr2J53LreSX+5skZEzLM9akHFLqeiCHUOqAonc5Nx2pUd1pCBzRmWV0UW88gf3PbZO6am47leYcdcXisvPba2Llte0zr7okNN98am9beVuyIkdGhOKS7L35Q8hlXx9zR7hjuGo2Zyw+Lkx90Rty+vT+6Z82KGQMj8Ytv/G/033JrTJ3SE/0jw3HsWb8X9zjvYbF6401x+OKlsfaWW2PR0buLaQYGB2LO7FkFwCZBHSPJwNlE7+10XnOva4xaV123YopkiIz8plua6W/XYOpMf08EhDE1Pl7o2kMMNldJijoTWewCFv5fvf71ce6DH1xmvPI4r1pMVGcDUJUZgsJUBVmEk9Z4ukx0MBWTuYwUpsU/0uVUiSBYq13o3MvelHe7x93jfR/4QJnVfT29MTW645rLLo/pM6bH0JTRmNI1Egu6p8ZPPve1uO6Sy2LqqARST/T29cSixYtLWd3GdetL+wdiMIan9cUp5z4oTn70Q+K622+Nvqk9pXB1tLcnTjjl5BgcUK+wK2bNnV0AYfKo/MZc8+cfEqefflqRF70ujsMQztR2PcBkQDbWj/A+DLA4jmWKZrngHfc0yw59JtVuywAuvfbyVERz3V+1lOV+GIpL/tCHPayoiKWHHlpkWcu4FdA6Sm61s3qbqKvP87dOYJF2BTJpfbd7GbwUOTUjwtcOELlhSL5ABYMQMJqU17jqF1fEnNmzo28koq+nL2bPmBlrf3FFrL70J7Hpxpuja9uOGB3aFYMjgzG1b1rMmDs35hy1LJaedkosOum46B8ciJ07dkTvaFds3rU9Vpx+r5g2Z2bRzQO7dsXsOXMKCBS7ZOi6lZfRBEGC3qTrZNOxNLqbg+hz8Z30Mpqh60l9o04+vF4zUDcIWhMUuQag9hp8BhBmiIbnQh2zOg0s19N7gizWNNRHvgx+xUknjQsIUdREP0CUtPyet+9t2bA5rvrVlTF35qyYO21GDOwc2G1YjY7E9ts3xcabbo4dO7ZGdEf0TZsehxy6NKbPnRu7BodiuBQ4T4mBkaHYtmtbYYbp82aXDVJ37rJ/A5UxuwCChwMQ9W74Zmj2sw7AZR9TZq02HXOOEHUzUjlG7Xuiu/7fChAMVIYmL2PSqq4zB8/f19EMiaIgM8T2ejwBTKCqSthZQ+5z3/uG2AEalREVOHLYDyJ3oU9LF9gAgUCpp/pQmfSsZz6zRPJqhqBCVFypY/QidQt2MAWvJwFRNvgYVnHdFf1bt8b1q1ZH7BqKaVP7YnRKd8yaOzdmTp8eg1u2xNx5c2LDxg2xY+eu6J06tazVUCAzNDgU/Zv7Y+qcGbHshKNi2oxpMdI9pZTq7dyxs6iMObN/wxC5cgvNW7SUVdX6RJZyQMoF8nN7VlC9VK7+UyvOYz8ACWADGWOzlduaLOM+WNY41Azhc0HBSX3FEgtasspK4hoQUPfP73tfWSALHLwHmTid++u3vCVe8PznF3DUKgONqzyuDwIAFOzBZqhdIvou34STO9ky0iTY/uX974/TTj119/ZCL31p3HTjjSURRui7Fx9bJ7l71ZVtAQYHB2LdzbfE5g0bY2BgsNgZfd3d0TelO+bMnRP9/duiv39rWbuhUtuinq7enpi3eGEsPmxJTOnlUkZZuKO8f7tazD07v+g/lQEQ9DlWyL7UDMpG4HEBhXOAWi6Dl6H/ygEMPK9LBNgB2CZAO0A4B0P5cU5dIIMhJjUwta+bjgmQaFRubdwEREsjpqurhJylv3kZAFHH5VMF1YAwA3NtpwEwEAw6VchmptXP02fMiL6p02JK15QycKMjI+X34M6B2LF9W/RblX77xhgeGIyukSg/w6MjxRCcO39ezJk/ryzS6VYr0UM1TilximIbedH70HBxVXcN7H5jTW1DtOqnz8Rb2ERWp5tcNmjFquIW+t98GXwnEcvms+7U9Pe+AiK3FJL0UjhjNmMWOs6B+qVnHQJQLGKHoBQ7Q+5h9qxZJZiVR86MJiAEbxhvwr5eXGKmiWPIA0iJl4JdGVTLrvYsxevt7ilL+YZHh8tC39GR0TFAyGOU83u6C6NY0geYQ7jCOk9FOHuW9UmAKfO/de3amNLbU1hM9JRhB4xUnzQ1qq6PeuUWQGQ9hHbLHJ9jR7uh4Xj5y19W8hMmBzY0AaiD3C+0CRRyxT7O+c1Svp2x8ppr4jOf/nQZB14MFjqgF6hMFIdotwudjiT118am0nyDhwYlurJiqj5f5822GhD+3gsQxx5b3uwri5h6NIXEhsh6xJ4eYPjN8rfaK8rgWobT6wUyyUpC2eWaqhJctbWd5C741Kfi+5dcUvIPtXGtHd7K97SnPvUO1VBZD8ENrwHhefU90ohnVJJXZjtNGusuMrKZMuLFUdn1Yt+caCaO+2QUsx175ecdrcvY113o2rmjAJG7pTU3HcsBEpPoFBDqDAxADipBEpYZcdttG+Id7/jbUoY3NsB7Ng9jeTPUDIJInlrFjLEQnJn2+Mc9Ps5/6vl71Xg6X5EKemcIM6otss0qsGQze10/9fzz2wKCymAfZT1Es6YhB8dASn/na58seMpXUNQsARACe83tAGQ9eXC5S18n5fiTAgjUqPDDw9vpPYKmGkTPNFD8HeKbR+5C1wlDAAS1Rl0w7Gq2QN3K+ATCHCiVoSdGIYua1V0WILE/ct1DPldByflPfWpZtsewFil1rQBdvnMLQ7EJspYDMPx9xZVXxmtf85o7LCuQgBN0EjMhD7Ofl+HZvDh/10ddhk+ubCTgdQBkLltobhiiCEk7vAnANVn13km0siNAQGCdy0jDj8pgK5hRZmXTbczOEZQZgb6yWIZVXO8FnecaOIbWuIA45phyL/qSYFRl5fZCeR22ENFLoJhZwGhw/Y3qtetVr/rzOO+8x++1mJbw6VozDgiUoQmvYxHtdl/XmnEqrOtJQOg8LX3L4pRsE4axYjzZyAQCEi6mXI7ddpqAqF/kqu1+tEuBDDXhaG4pJJGWatPzMs9ylwEii2vrztQPzzL93Np4vO0A9hUQ6WXYU2G8o/mqZ8vgDKSK8Hy/RGYrazAaRDvC2s12so9cymemt3s9Qv2q57qyPRfqNAHRbGOdSjhgQOTMpzPpyozFExyqLht23//+ZcMNBSq5ta8O+vEOrMWLFhW3ymGNAE9Ex8yg3JYQinM7Y4GuZKNUAX7Xb9QRhDI7RCc9J/eY6gQQWAxDqHJycPXOPPOssn7TbM9NTzITuz+AQNFcyozb8BhMCoEmKhH7GCiDveTQQ+P2DRtKjWS+AzT74T7Wzz79Gc/Y/d6s5cuLB+W+7QBR2yPYRECPIbxgj4xdOx4wxlUZabDlhpl1dNFNDa5OAAqXBkCcQ28JSKFbujh1GqpFj4TM2MuNS6V7DarOEkK9E00ivAaE54lZoF6CUheBpsc78t3fuXFp7iKnD9/4hpfSj5Qoar7xJwGhP/vKEIDK1VYCyL4SeKPalMkpE+BWuy91K48BLGie2q0P55gsbB8qikGujeTaChDNnWxFPF/8kpfErp07SxmeZ0/KO7eaRZyJ9lz9zUg0YxmJOoH+gELD0TGDMwVsQAwoIOWrD1n9zhfSBZbaGm7GIer0dzvrvBUwEhCp11PNsY+E1x2ifIzE9BoytbyvgMjklvgAJvXGvCyyzcAUGchiYsmJ+pHfu5Y8a0D4jtxza+N69udu+LkE0/WKdppp+r1U/UQrtwwIwywri9NiNWiMGWlvVMg9EpACCH+beR7MGEOHGko4Akb+rjc/F6+X3FKcChD1kQzBChe3yK193adptI3HEM3Nz9Mj4OOn+lAAq62ZWcxzzDTs5yCHXC+prRlWrtehJiAwHdk1X/XcXJfRbLcJ1spFVJmda1MwcL4ZOd/Kl5u352bzk7rXdQnRDg2VZJEIHHcHpRtoLptBzT2tNR61idj5HB37AQ6fuc5Bd+uEc7iMUO0criGKbVKma5yrHewQVd5Zi2GnNQm1To9Wr0dwb5SdFVoGgipKEGYSj5uqrdSShc6omw0kJ2EjFdeb6RjT/ToFRLuVW+Qk09t8JQKmlbAiJyAQ3fRsdSgWF1sMpE7CGg9gxhCTlv4mFLMhX6DC0IM8WbW0uNOdaQ5K02jJ3ETzNY0MVc9hbGKI8bYDyLWd7V713Ckw9ue8emvj+mXw9ZYGtk1q1kMwfg1qU2VkpDJzGc02CdqpmkqmSuPaJAAW41LXVHJBW206BjyTCoj0Mt74pjfF17/2tRJQevkrXlHSzb7TYUZKnYkDBoajH7OZQUQV+FzYFRO41roMgRmzUMNlAZvbAXgew8x9cusgfzPQsuoabYv3o0t/C1I1cwj7AwL2jHZrq2oub9qhFsQkzED9s/xQLMbn2MpyRqDWN6pn8eIlJfn12Mc8pmRleRhveMMb47TTTi01FS964QuLQUx+uQO+tlIHZ5x5ZgwPDZXzyjE6Wj634psawkYZwRRTwdxsBeluhrE2TTogUm3wlwnAQ1Aki5+gRN3yHRTpI/uN2s16tQqPePjDy8alAFH2Vrz66gICkb9PfPKTJZEECAay6SnQvS97+cvL3pOidqxzbap3kDFw1BAL3rM9a19USTuwWIDM/nFP7qhB9mxqUh+AzrPNfgyoPDABwa085ZR77nHTR0pUVt8AXD5jzpy5ZfPLF77gBWXCUK9khjEd7une3Pl6w1SyVkZoHPQ33wpsgpAnG83EERLX1klXGSmsNN7oKxSUq7/NDq5jXehJgOhf4Ic1LIqY4d2sEDbL6WJeRtJhK7XDVnnPe94bxx9/XAGU6wCx1S50Bsyzc1vgiSz3iVgjX/VMRWWFl2syWZd07pk+E/5OQKTtk89ohvOzbaKrPA2sUr+msV3bcmtj13tunZCrk3RZpTXpRmWzYa1e5Mq4aVb+1ot9GTm5P0QKVIdQb24z2EoAzmmu3MrEU6td6Mwq18iXZP5iokEf7/tWr3puDnDaSq0A0cmzpbPZEe0ilc17MCq5xga8nTdWT4RJBYTG1F6G0G++AC3zA3xa1nvt/mkofZnhaW4ZXZyHBqNP1ULpNiVLsAPQcQLF89wf09R2iudRP37Xb+Vzb/SZrm1zZqYKpG8t+qkP7VapxJvQb3WabB50boELUHsedrSGgkVfV3cxesVitNf1tWHtuVgGkO16a8NVh7bro/Op5PR22oGJt8Zmm+jImA8vyPPI1TiIJGtz0+iv79dRcquZ/p6oQTVltsp+ahALvX4ZfA64xFa+x7udOqmfn4DAEFlX0a7DuazgDi9Q2bMpOfWWr2ls9QIV1j2gqMoygPUh85nbErZSGVgE2F/4ohfFN6ud7juR5f6eM+nrMjLM+5evfnV89StfGVuqtr8NrClXcEbGMgNf+ZIV9gE7ZbwjQ70GSNyAD279h8MMNSOcI5a/Y4eNwEZ2F+T29ZWMLBYQGa0PMzjVWya9ULTz5Wu4zO7JUBN4E2puBQgArQEBCOvWr4/BPbv6Alru3I9JU92a+Vm30K7v2CpZpNXLaEwE7cVeDiqXsSqY6N4M2HahgnzmuAyhsSxXFIfuMllzoIBIqscSDnsuAodtiZXPKzxpN8u1SVCI7y0crLMPfNCD4pD58wu4XvOa18aKFScVMHiv1qWX/iiGh3d7RFjE5+MxRL5XlH7PpJSBUAWlLvP6G26IS3/4wzt4RO0YgnoVI8AognTYD/VjM5Fe9zZQkmyAV6vGWs4+F2KXAyI/uQnLKE3aLEcwPliXse/gHQGF73lo7D1AatofHauMeka3ov4DAUYOuPsKdhkwxpX0d74HvNX9035orv5Oy5vrxjvhyqL23OrPzObVdAoI98t8B39+ovR3K0Dom6iighiuerPINrcUwir5Zt92M9i9pAayhE4MAtsARHo6fgtcZTq/BpdCZN4e8B1QLsOgTDYYmsivI5X8azEJz2z13Nwf4q4AxL4ktzoFBDXUzGXk2s6sum7FjgmIjFQChGBeExDU550CCA1II4z+FCFDzwcKjvQy0KNZ4RClyzpKuQB6D83x0VU0HXHE4WO6z/MFhYSK84Vj6gqAyAy58EIMcVahdPd0b+3GQgJWKJOqkm/Iwh0DP3XatKIav/LlL5f7GByBKecLRtH7tVfRBDUrHhM0N2k1YFQi3e9eWCJ1ef3ub2os31lGxbiGrBj0QuJNQNSLfeWZyEx/qPa64izbecB7TGlAncvIl8EfiJqorxUOzsiczzOzSF2I5jl2B6beU9SIIwckadVvaibXZfieDjUDky4zlY3yUT/jjXryk8YfQTqf7pUwcvheLMJAZ6Cnk763m91jRlv17q52gMi38tVL+bQvN3mrcxn6V+cyWgXBPDsBsd/p73aAyJxBJ8LZy1jZk/7OEnLrBASnUiXlwAEEZiDYM886K/7hne8s6xeaujU7Lu7AOzD7AeLLX/5KnHHG/QvAPCvT9kLRwCKsrH7AT94zASEnkECxxwJazvQ243Bc/72ra+xVy032yO2Zta+WXztA2DjdKjRsgy0Yn/rTDhC5zTHmBF6xjZRPBqrEUuRXJg0Qsp0exrLNbQM7BUUGZgwIEBikJkPkjK43HROXZ01nxVDzeTqbKXaCpibUNNDJ3C97OQKKdueSQPcguFz6loB0Drc0y9sEdVQtuy+PQyCr1XL+bBOLXhifwJN59Km80P1d7yprObjI6F+ZoHa3A4R4BiPUQb2xT9qpDGCuAaGsgKrTx4zL8BRPWrEiHvqQh7QE7V4Td7wCmeZCHchTKYx+27lHrUCS52aRLX3aLjBVA6ITwNXv3Ko9F3pfoiu9jKyY4mW0i0PUgaksuM1sbKsX19ftMxDUataPJtAAMwtk0sug0ty39jJqGyKvzf7kLK/T37VRCRDNPaYAsfYmJoo/jKm0fQUE4wyl5SB3YmQ6hwDuTEBkLiPtDICo3c5m1XUdmEqXNV/1nO6mdmMOtgdA1HmCJljTy6gDU2geE8lQKnbNjUvbASK9jAREMk0+l9vZysuod6EDavEKaqreHCTZdKJJtk+h63yjDuEQvI2/qADGT7OcLTuBCTLy2CyQqUPX2VARy9yNLQUj4CKuYGY3ax1E4KgVEUpCMFPMPIEggMBoDmFcFI31lLaV9PLw8NggUw1eZn/9ddeNqYb0iOQAXIt6fVa8kqlTy64tDDr/dz+Z1lQ5teAZyWRHbTGU81WLqTL0gdeTG7a2Uo3AaZFQxmiASwBPHzzbPT3DRJBFdU8Z4Hzxa4LrTgFEvi03d7JtZ4VnOJjQCLIdIHQ2q6o0uAZXMhGdSq+32mPKc5IZuJ1nnXXmXoEp9/S9dgKvDbsYjSmkBIbZx4Crqdp36hDodX9nVNC9vvWtb8fDH/6wsWSWz5qGJ6OUC8lucNSzFgC4iDl727m1OYien3JyTdo0xkFRjL4JXHmdNpmouhLj8XnacXcqINq9lS8f2tzruhOGcG0NjhRwXYbfrlOEABBnn/2bSGUyRF5jlnIneRNNL4PbSU+P6dM9G7GaAGyQJiC++a1vxUPOPXds/6dW7fI8i4iwQarOPC8ZYqJBmuj7eilfvupZ3yb9nVutjMpW7+1sp1vb7UKXRmXGIVjxAl/0reI+5DAAAAcZSURBVA3A/nhP0Q2XUiHN7sW7txWGaaoMrhkfmwXvO2qCoF1jaZwtB2pj099oPWdNApAKQMmt4i0Ygh2RrnHGTDDEuec+uACCWrG+RJ5Cah6AqL/6ZfBN2hZplOACNKo3X2mtP8ko5NJqVRqbJbc81hcqgixUs6tqc2Agng/mUXcBILl2ox3I9suGSJWRL4M/EEAQbr3pmMHM91TqnHUT+RK3Vp1o1kOMN5s8i9XfKrk13nVZZJuh7ATEt7/9nXjwg88pA2qAWr2mEfhEOfPd37VKyWiw6CzWyq2NTQLBKROnk7fyUcnpZbSyP3w2KbmMu4IhCBetZ3JLEIrhRMg1INp5MwBBv3PtsvgjAVpfk3YKw5Nxmms7J6Jj39eASHfUMzAKPa2tPAmAUPD7w0svjfOf8pQSSxgPEK7z03wJmy2JzWZtVfJvFXvzSLeToSuaq2A5C5fqcxOABxypdNO7AhAGSoGqtQUoVnWV6BygEHi+UafdwAlFi1RaJZWU7FoUarBy53nxfru6sDPMvI1WcO/xMup7p56/7LLLylbMBI5u2RZUAxoWZXV/rqTBcKBia1OoSTUdFv9I04+nMlJdMZS1zzMdIpKeSf7AwRszsH7zbPSvzmXkLnRiD2IdvEDgUB5ghZx2H3AuoxNAsGZF8NqFdNOozC0AWhmVSZs6nzo6ref6nVvjzeTyns4qR+Ce3FChWiFbIECZhC6SSJhsjaT+VoAwK/0YLPdmY7iv++iH+2ck0m+2ir2y2D0Z9ve7CYhWTJfnpzGtP1mzQC4G1DnarMajzmX4GyipDCBQ82BM/M0uEbnN4mjn7XfouhNAdOJlmL1Zdd0OEJ7VFBTh1O/c6oTa63MwDd1qAAFCME1NBEahry0ubhW90w4/Aldsjaaba92DGZlrTXKWY7nclrBuRxMQ7fpR9785werAFC+iuVCnDl3nS9iSXSZ1F7p2KkPoWiM/9vGPx8UXXVSs29pVTOrWSRU70rqOiQDhngaAlUxXS2mLDTC6ULL7jFftk8L2XP6/GSsl7ZrMdroPoxhAMv7QZAjni2zyLJpeTRMQGahiOI4HCMYylUgNCh7Vg44RFR2nZ5H3JFMehlS/c9gkuT6G7aSw1zlS/LK+mOBB55wTf/SMZ5S+UZEW9/C4BL6wBVW33xVT7XIZGbqeKJCSgk7BjxeHyABUu1xGvreTkdZORTVnX6qjGhDtPKJOGSgBQWWkEWtQAKLVW/kwBPbgZdhqyGoti4fro1WBDDXBfqmNylarv92n3kGm2b9OZZXt2We3M5Nb9WwcT5jZQL87yWW0q7qu13a2ovpWbagTVMkQdXtaqaqJgLE/gAAWDJGAsG4kJ4D2MIipqHznls8SECKQ4hU+owK5+uwZ9o2Iqz4yQqm3tKWSAVL9JWN3MoH3CRAeSPein+zQRAJMHYvyuGXyFKzhfc121m/2ReOELFhFNWhPc72CZzD0BH4yQWW5G7YCOn87WOVcxVp9ED56ziWLdR8lpngcgkFYwvpODOFc+0TJudSzkopSuCvXcMONN8Z73v3usf051TzoC++ErSU3kYZutsd2C7n3FCOeC8wmokbsdut8ATEBKEARFOOt5FqWlD/QHfBu+Kky6k3H6mVtnYBhjIr2FMikrVEXyORMJch2KiPf/c1e0Wn7Ndgi0OdYK3fDTwEAi70f1EQAx2c++9l4+MMeVopsxSCoLwcDUZZTXzMn47fvzczcjyL7YZbl22q4tWyNBIDBbeW55FtsfJfnuI/kEyC5nlybVe0+1/aUme89mweBHQDQ37nc0D25u2STCcdkG/YN41NtSau9J/ZJZTR3odsXILQ6VyMPBBD8/CyyrSOVSYkE2Ex/1/UQ6DXT32avlLE25fXYr16o0y4oxmDOqq/xlig09XiyqyAcw3l/jno7AM/OPEu+QKVpS0xKHIIek1/g15qN4yFrXzql8Wa06Fpti+gEixkAa33nfJRLb5ohBluMQRGtHIbZgilS8ATOW5GssvJ6YHAw/up1ryvRRJa4yCbmABz0D5wJiBx8gTJVYgy7VoDAKGowLNqpwbQvclDGJ27RiedUMy2WsexQZVQG0pKZGKzYDUMksxhHXowwgc/3myGSftGmRuyrxTqecAxslpvV5xn8VvtXElruuegc1G9QdK7VRlqEod35fq/ctJQAgTxXQPFampXS2uP7XJ/aLpikD+67v0ervSw7uZf2GFj2U/MwTtzbuiTB+dSKvk5kWHb0Rp2MlHXS2E7PyfqE5vka73nNI/Vs2htZGOvzVnUIzqvrBwAnAQ0sWXPh2lZCqs9p16d2fehUBgci13bPbtfuWn7jta8jQHTawYPn/fZL4CAgfvvHcFJ7cBAQkyrO3/6bHQTEb/8YTmoPDgJiUsX523+zg4D47R/DSe3BQUBMqjh/+2/2/wDifpcIBAQuIQAAAABJRU5ErkJggg=="/>
        <xdr:cNvSpPr>
          <a:spLocks noChangeAspect="1" noChangeArrowheads="1"/>
        </xdr:cNvSpPr>
      </xdr:nvSpPr>
      <xdr:spPr>
        <a:xfrm>
          <a:off x="2857500" y="82243930"/>
          <a:ext cx="1257300" cy="1257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45</xdr:row>
      <xdr:rowOff>0</xdr:rowOff>
    </xdr:from>
    <xdr:to>
      <xdr:col>2</xdr:col>
      <xdr:colOff>1409700</xdr:colOff>
      <xdr:row>45</xdr:row>
      <xdr:rowOff>1409700</xdr:rowOff>
    </xdr:to>
    <xdr:sp>
      <xdr:nvSpPr>
        <xdr:cNvPr id="2050" name="AutoShape 2" descr="data:image/png;base64,iVBORw0KGgoAAAANSUhEUgAAAJYAAACWCAYAAAA8AXHiAAAAAXNSR0IArs4c6QAAIABJREFUeF7s3Xe8plV1L/B1+jnTKYI1akQQQZAOooIFsYOaYjTF5FpiNKbcJDfJTTHJvYnp9d7EVI0xiWKPUkTshd4Eu9gVgWHqmZnT7+e7z/yO2/fOzDGKn/zD8/nMnPd9n+fZZe211/qtsvceWlpaWqq7r7spcBdTYOhuxrqLKXp3cY0CdzPW3YzwXaHA3Yz1XSHr3YXezVh388B3hQJ3M9Z3hax3F3o3Y93NA98VCtzNWN8Vst5d6LfEWHF17d69uyYnJ8v3+fn5Gh0dbZ8PdPX3h4aGyj+/jYyM1MzMTPurnJTXTNWhoVpcXKzh4eFvKnphYaE9n0s5/uX32dnZlfalnpQ32Eble08dPisn7fBbfu/fS1+U7fKea3x8vJWV/ulL2q697rn8Njc31/6qK7/nmfTHd2Wk7WNjYyt1DdLEM+l/3km7QqsDjZFnPZe6lR/6Z5y0WRtCk/7v/sZ+VcbSWBX1A5pB39fgfytzNQ3NsxnY1BFC5a8OZjC90w9wPzh+D6Ey8Igw+H6YYF/3+vL3x5Q9Y2tXPyn6Cede+hBape1+x1w9g2pPX9ZgPb6Hdj0zKacvP7TqyxqcFPsqu6dTnve3nxA9HxxorFdlrHT8ne98Z1144YW1fv36IhlUsK9Zva/KdBDHI4a/LmVktvt8z3ves372Z3+2lZsZFwINSgj3Iy3vuOOO+sM//MPWFuU873nPq2OOOaZ97yVfpGxm/xe/+MX667/+61ZfP9MHJWju7atfynzRi15UD3zgA1t9n/jEJ+pv//Zvm9T03gtf+MI64ogj2ufPfvaz9Zd/+Ze1cePG1j/3vOe66aab6u/+7u9qzZo1jT67du1qf7dv316PetSj6lnPetYK3bwbydi3Sd//4i/+otBjf8/sqw+9ZN8Xs2XMMPRjH/vYeuITn7hSTD+JB8telbEyQ/77f//v9ed//uffpPrCAAfk3L3qrxe5/ezKLDnqqKPq2muvbYOSzoah9uzZ037vr/x2xRVX1Omnn97UEeL+27/9Wz372c+uqO1IndRJ/U5MTNQHPvCBevSjH/1NzB1mjRT8/4i1VwX2quXiiy+uc889tz365je/ub7/+7+/MZky3v/+99eZZ57ZaPaWt7ylMUjUznve85565CMf2d57/etfX895znNav1O3/qD9D/7gD7Y+YbbAkEjatCPfH/SgB9XnP//5Vkcv9Vcbn16a7Qu6RLj8j//xP+p//a//1fq3L5Xc1/MtMZZCfuu3fqt+53d+p6amptqguXr8sL/GR6oFv3iu/2xmmtFHHnlkm/EuBI1470VvL/79biBuvPHGOumkk9rzmO2Nb3xjPfOZz1xRGcoL5gkxlO+9k08+uQ0WZouEi4ryzqAK7fuYAXjf+97XpIq2YLInPelJjUbagrHCPJgOY0WKXnnllXXKKac0BsB03/d939cmR/offIOxXvOa1+xzINO+THB0uP7669vE0f7BCZKJOsg8PYP22iK4U3kY+5d/+Zfrd3/3d1fU9YGg0KqMFW79n//zf9bv//7vr2Ctww8//EATYeVeD0gzaAHciL9169ZGtAc/+MFtsF2YbceOHU0VeMfgH3bYYStlbtu2rfxbu3ZtXXXVVfXUpz61MYGO/sM//EMbJPd7DGXQEMg7mPLDH/5wkyauzMDgSc8deuih7d6+pHLPcK985Svr1FNPbWVirB/7sR9bAfJve9vbmjQ1oKDES17yktqwYUOTrK961avq+OOPr3Xr1tVrX/vaplIzCcECNNiyZUtT7TRF1P9tt93WJrb6qM6DDz64tdPAYyyT0z00cy/M1WPUwYELg4Tpo2pNwK9//esr7SKxXvGKV7T2ZxLsjwlWZayojl/6pV+qP/3TP23ceq973avNDERZTR32UkJnQxRYDdFe/epXN8J/7/d+byNKJIdBgIEM8kMf+tCmJmPF/fiP/3ibxQZJ56enp1f65/l0OkxtkDDwRRdd1DCC3y+//PLGWD3GijQmZS677LIVSbYvSRXin3feeUWtYVjt0xZtQDflGfzNmzc3FUnlaYff4JWPfOQjjYYmWKxUbSMFqek777yz3U9/PIOJ0Uk9L37xi+v//J//swJPjj322PrkJz/ZyvqJn/iJ+vu///s2QfeFyfo+9YzVW97G6uEPf3hjLuMexopGORCzrspYqRRjAckKu/e97906gJi9WN0f9wZfxUoJbgNgdV4ZRx99dH30ox9dMft/5Ed+pM1k94477riiOlwG7Yd/+IfbveCqEG5QjIepA2apI9Ktl1jBc2EGdRhUg7svLBhmzQR4zGMe057FvDFqevdCaPKUpzylSLD0/bTTTmt9isrvJyjJjR7alj5kEB/2sIc1sO8yMf/xH/+xPYeR0ekzn/lMa/dP/uRPtonZu0H2BdR7A0eZPWPt3LmztePLX/5yq+MXf/EXm8TKM98RY4UZ6Feq0HWf+9ynzRqzadCcdr9XFYNmtsYEeGMs1pDrIQ95SGOsqKVIM/eIeBImuOqHfuiH6nWve90Kxtsfc6fjBs+Avv3tb68nP/nJjUhRhb2hkOdJrDBWsM5gn/L74x73uHr3u9/9TXizx54YTt0kGywVo4KKxFixgns1dN111zU12Q9y6DjIWP/0T//UGMk/94yLsp7//Oc3CzV+s0H/X/rdW3bpY/6CIrTFV77ylTZGkVh9u75tVbgaY2kESYC4BjCOvxCq903d4x73aI1zeU7nYaIDMZZyDjnkkPrRH/3RFTMa/qFO3OM2+LM/+7NWHokB41AXOh8TH/EM8L/+6782/OU7NYSBepdJJGAkVmAAdfOxj31sxWJVj0llRsNDJLf6TQyDOQiO9e9pT3tavfWtb10ZB5YeCw4OAvL//d//feWeiQNuBDdRay7tpprUo+9oAqsdiLG0xRj+3u/9XnNFxPIN/gzd4q55/OMf39rqeyTWfxlj/dzP/VwDmAYvHdkXJ/PpEPPUjobDCH/zN39zQMbK7O8BNnxFHbqoBTM1KgOOYX25rr766mZ5wXak5H/8x380VYjQ11xzTT3iEY/4Jo9zpC31BmNlZsJD3BPxaYUZDa4JdfbZZ7fBvfTSSxuGi9Ub14J7BssEzESNxPAM6Uv1B2cpH41IN/3U39StP/CtC8OZmAdiLJMg0oyajAQdVIv5/ed//udX/ILqZ1T9lzCWDmoMYI8YRG+kVK9m/A6gf/zjH1/x5fzUT/1Um+EHklhhVoNMopAi//Iv/1LPfe5zG7ERGbHVHT8WqdTjqAxwmE5bqCESaxAnGFSgHiCPJfaEJzyhMY06+miA+t773vc2BtVOjPv0pz99RSp4NtjtGc94Rr3pTW9asai0IeXH3ZDJqL3+eYb0giej0k444YS6+eabVwD6aowVtwlg/6lPfWrFFZEx6sM1Jh9/ZbD0f7kqBOz/+I//eAXA9rMhABSRSSxiHLFdAOZqjBWm6N0W//zP/9wcin5jLRrYePLf8IY3NIll0NRFQhl0VpT3MIk2xSoMaKbSWKqsNvjn//7f/9vK8O7LXvayJrGoX+rh9ttvX5FKGJDEcpFe/E5UIwYFeg2c65xzzmmSx8RwUeesRm254IIL2nvBggn1YAoSS7sDLTAIHKXv1P5qqlBdVCqGxFi96ncv4+OvMYrE8p1FCbz/l0gsHcTlJFYsnOCBXiVotBAGazJSiO9mNfDeA+GUByvxrus8xmJhKV9bOEgB5YBiRA1zel/d3ovnPW2hjkgbhH/Xu9618hkjsOZYdcp/xzveUaRPQh38U2eddVZjOAyFGdTps98xsCuTKRPkgx/8YDNKtEXd+hOMl+fVTWLpb1QoUA9OeA9jrQbeTQ7vimx84Qtf+Kage2gUR6jnfuZnfqZhVr+ZjIyq/xLG6lVh9HREeo8jNPQBD3hAY6yIYRiLg/FAqjChDQNOYphFg4wFrHsOJuglVm/RJV4ZlQK8w1IBreKgvOauWIxR7RyfJI7ySCUANzOfivTdFcdh1CVV+6EPfWjFYgxzYRj1k4yepSJ/4Ad+YMWhqx7SzHMkM0kXSxp4v+GGG1p9/HncDQfCWIk6wEqMhUimjFH+hqnFa+Ov1B8Rkf8SxkIE4lMAFLHTkWCEXi1GFeqEZ0ms1VRhrJfeFA549xsiE/ORZqwrGCsivncTIGKce2KMZ5xxxoo0I4moSfUB7j5H8mIeAN49EkpsMEF1qpAVORjPRAcqEmMl8N17wTEWSetiLZ5//vkrjkz15FmSLP68TMBbbrml3Q+wPxBjRWIJzAPv+4oj9lrhF37hF+oP/uAPGrNi7O86Y3ETqNB1v/vdrwFIJreBc++P/uiP9hs7DHNQhXBPsEXvxyKqWXiDfiwMInz0a7/2a43wpBLc5Hl1804D8yEOqYMYLqKfmc0qBETNRk5ElwEX44tjMxILQb/2ta81lWoCUAekiT5jFq4Bvitt8U9ckl/PIJAm+hRmJrFIPxdsxHomcdXJTZKwlH5j3uA99BRQ1mbtVZ8y0cbEgfG0BbNg8jCWZxlH2vWCF7ygaQP3TCb1H8gqDFygCv/kT/6kvUel96qQLxM9EwEZNHx6Kbiq5x3BEPg3fuM3ViLbCIkYQiq9Koz47qVUJFdmW5jHM8B7VOGBGOvEE08sEiad926f0zXovHRPm70D2IdZzXyhFYMSbBbJQ2IlJST+qxCKNIqPjjSjFjNZDEDUCKnmftrGutQGA4E5YakwAaZzzxUvfspisWKSDKBnMoieCVP7PX33O6ANoLswOFeOZ6k0Lhn3Ald6PBzpHoxFFbpMAoz11a9+tX3H8GGsGBiDKjXfV2WsNJw7n1Rycd59+tOfbsRG1ID3mNa9myHWjPdILI5Gv3nWrBLSce2PsXLPe1EPyYjoM08zYHEAqsMAUXeRBDzvJJqB7IPQGJaE4msKLguBgpfyV7wRkE+/0ldtIj24HAK0Yagwj7LhP+XrO1wogN4D9vQnmQ+ks3L7QRxsT5hLnZgR82jTf/tv/61N2rg1MBaJFSYNTdLPYEYSi4WPJnE39Iwlu+EuCekEkGIsnKzQ+973vq0DJJRLSk0S3OKoTKaA51lIVAo/1iWXXNKIicAJNB+IsRCJGIelBiVVnIY87AgRc12dXAfeYSCQrLICmO0GP9gMrqEmWXTUadwGZirAqrx+YlD9GJL7wefUn0HwPrhA4mEIg8SCQ0MWp9hdBpRlqX2pAw2Uo0x+LX3OFUtSWwSEMZzn9CtZH3GCxhXRO0+9BwdSv/rb+xrDJOrmannpS1/aYIc+xJrcl8SKxM54D0quVSVWZt+v/MqvtACkRsIb4lnCEfG0Z6ZrtGcGZ1lAffKfvlWJpSyzjeqKNWmg4jbwO8kQyRrnInwAHHMrIHp+DwG0J2olroOY3XAUi1EdvfGgXhYgPBZ1l/6bZCQiyWQiqZ/z1IDCUhgx5n3Aea9ik//vnufyTPqc/vWxQiGxuGv0R1yPJvGue1Rh2hnJFbUb6zAYM32POnZfu5UZxuKvxAPBe4OGUc9cqzIWoqsk+VheFvP73Oc+tyJ5gmEygPH2RuxqgA64zLaELPpY4YFUIWKa3Zm5Aeq+MwZgsLglehUlkY9a6YkbwvbMFCJ7DuPHKoyai4dcv+ArlmGYUp981hb+L0HuEF4gG5bK5OzbEf9ZJFhvrYXpg/96h6k+kUoYkVTCWMrQLz6uZD6AGQlCDzJqJmboGWmZsfZdG9QRxlIHxoKxBuHCvnDWqoylAg1TaDDW93zP97QOUDfplML3Zy1E3IbAcWZSKdTDahgLYyUJMLMkg4SxYullcKJ6SSyqq5/9IWYkURgjasggkjQkVm8seF6dYaxeDWYCkVicsykTvuIEjQGTyRWahS6eD+RI//p2hm5+01e0107uBg7SYM945bWVYcQFlMmujvQ5hkBfV4+LM1G0iYuIlew+OARj3SWMlQEksRSqcWY1/0rUUdRcBjBAUANcpAmxj8DeMRMMPhObeXwgxkJAnUPMqBKAn0dbPcoxU5VP3chEIKUQwqAa3BDNDPae72Yin00cpxY6eFYZ/sVlob1iZ0mgowpJrJRpsjEsqHaYx3uZYEnIg+FYp/BeBvp//+//3aQ++rrHpxdGg1nhId9ZlqRP7mGsxAoHQzrcD/CmZ1lz2oo5YkUG98YK7P1qfss4Go+EwUQdZLK6kprcM+u+pFWbaKttYxTG+tVf/dUmBuONjioI84TQvVjNTPY3XJ7O5F6sIoSg7iIlmMu8yi7+IZkK6tRhprv4mjoRk9TKrJYlAIi7x/LCSLnHmoOPXKxFvqwwFlCPYVxJm8lgklI87uo3WCZEHKJ8YcpxcVcoP6om97SFNcqlEXWjbTIsXHxhrNK0k2qHYV0msBSbRAzci/SWs0ZiuUxW90zUwQneS6j9MsI+Fop4NsaF+gkX6x6ixfYH3L8lxsIQGs2PxQxNo8NQEbER770Z24vXPB9plg7mGVIJ8MxsNxv5neKfIRUClJnSvO+RSlQXhsOkrC8D6D0Si0lvoBEIQ/JyqwNjUZOZOD3Tse541CNlWXDKVAZfFcs2/cRMGM0FX3kuai0hHe1MPlbuYSyTxSVSkHws9CGVknOVVTo9eCcJ9SGxwvQPTuWVzwRMAHx/zPSt/i6UxhihCiV79tgzxsVgWatKLGCbxSMwSSVYF4fAxDuV2IPPzNTM5mAplUfUxs8UiRUswRUhZoZBPE9CklhUHS80VeUiMbXDABoE4ZzMdt/51FIOdceLrF2bNm1qDj4MEz8SyZaLKgK+I7Gko8S6hbcwbyQdhuc+ofo4XDGINgsD8VVlqZp7rNa4G6jpSHr4z3vqkI2BsYLjMBPVj/YY/td//debOlIHJqeWXRL9rBlQJilC8pH6VLlyCYQA/0gt7/VaJv3fn4UXa1GEA2MJ390liynSENyPUbIYszfDw8FpXEzYmM4BuikrWClMGW9wzHv1RAJ6Nsl88exjOERF+DhpI+m85/f4nEiN5HFhOAMTgveWmP71YDa+Nm2mxkipJAzGF9QPkPqpUwHrMI+/fo+XO3/RJTnvysdImDWz38RUtv5SgwLRoY22o3dwrgmQvvftjyU7CD16Roq2yeTeF/MFwgTQxwDpjYt9Sb5VJZaXesvP9976C3P0Fe3PCktZPYP1jBu8lQFQD+kCb0jmy4xOol9fZyRrpKRyzV7vxeKTwckpqs3xt3kuEjWYQbnKMSG0Ccbqc+AHByTvUYssQwO0r5BTMJu/GAvG8i71rW2koPoy0dwTBmL9BdtG4pMaSU32OffjTtGHjEPPMP+fytq7l0Y0SMajhy69FRiMGEizP5z1LTFWGhMmipWRRmRWhnEyW8KQAaXuR4ymrEETuO94Zr5QBGsrDMCDbpYnUyEzvTfflSODgMWVUJNwC9USwD5Y1yDDp/2wk1BOBi2TKwyWfpNswPugW6WPy2Ug+KOAcM/CWLJbe5yawSTJMFafkpT+wJr8WImNakdP6/7zvqTKt/pbL1hC4/2pzpT5n2KsQd2cSohragYe4jxlLgN8EZ8ZEP4Q9zBX30Cf47owa6kAg0ElIKIwRgC5hsMjGMslx4ilksENkyO2RRh8YFGFEu/kJekHQ+G3f/u3V3LL4S9uCxcMk3vajlm0vR/cflDinCXZqMxBDNIPQgLcjIckAZo03ApRW+oW3VC3SQUXxlUTiYy+XAuMGmpfudxB4rjqN6l43tEykr1v874Mq956VLcxUKZs1z4w36veb1ti9Xq7F6nBQTrMH5SIuDgik1dnow4inaSxAOmZ6b0FucLp3V4PEc8BkDphFgKszHAdB45Zf4OiWdksL76pfsbFsOAigL8S+OWvYbm5gHhM0kvCqKAQNU7PXoWQbFRhJG3oNTgQ7ifzIUwfvKc8liyJFok8iH0iiVjGLMNoEBKQ+8XF2OGAjvtmX7Tu6TsovfTXRDKWHOKDXoDVpN1/SmL1qqb3BosjZs2hDAZg24xKsDNcbfaRCvAQSWSQM3PCGAgd0BucMDhQVKHFFC6LKeCVDEIIoH1+JxX6dmfm+T2Jfu4nbUY7pA3zQWnjIB4bxB7aEAwXVTioLnpaZTCT+RApGOZQH1cDizYTMIMYyaMPwDsjhvPUuzFyWNA+y4WXYRqDJzQM7upDSt7vQX4mG+GAsQiLXq3uy6ocZLRVGau3GDJzdIwKkgVA9ZFWrCGNFZjmmsAgGit3i0rSMe8gGFGtXOL+oIMOakzh2XiiNdJqa5F7/hPEyWAJjHJF8DVpD2DPP+VCEEmBXAvqo/Y4dQOm034qm6n/8pe/fGUdpJCVMvWNf4v7IV5rPrZYQ1F7Ia4+aaNLAqLMhD4UFBVNxZPYwZ9Md6qsXz6vTN+pQg5jEy/vazumwDjooRzS8ad/+qcbDdXJm4+mQm2wV+J6ykhiJIa89dZb2xrDODqp4j4VKdpIOXyXxlhbqETjGQ0wiGm/SdWu5nlPxyJRfIc3iFySB1NIFaEOVSjdRMKZhqiY78YyLxeJxfmX3WqEWMw4BJWGg5hRCWYcq6e3sCLOSat43r0bLOdd+fAYzW9USjbliDpNebzrfFO9gxRA75fah9hZQR23CVqEHpgRI6qPKmTdRRrofyxbv/MzhTGpaBZrL9XTF2qQJA7oj9r13UTCJD0jJHPBe7RFlsKhuTJ9Vx76aifsJWXJRbOAE8qMyvaMOvnO+AlNCHQT0rGNUazlHmL8pyVWXggX65CKNNLs1nASS+6RyqPuzGLfBULl+HiOV1gHojrgAPEzZQPTQhJRPWYcqyebkIWQ3oUr4Is+sTBlclDyVRn4rHZOfDI+OIRJ2CaMhSkA75Sj7WHkLJjIDA2DGegssfd8wjaJyWlDXAFhrLSZxBSqik+vt7QxHFdE7x/MOIgTmrgZ/BgK6iR5SNBIU+3TZszD9ULaudCdo1MZaGLMSPr0N5OQlFUmQaIvhAfIc5c4SAetNxWw0nCyv64wD0JQZ+7JPtRAnQhj9QzpWc49OMCFsRDMpU74wb1et6ctzHOhmcyYiHT18fuQDNpJYsFZPfDMYMFXsFRUUx/SyWDHcMliijCJNqZdLE35W8pNrDB96MshDRkHwS8kFuOij1JECqIfnNVnlyrLfdJFFoO2xQJWn0lOYrESY+SEGbWNRsBYPtMixkRb/BMigqPQIirfu6COur70pS+190Q1aKdB7DworXxfFWNlMA0YNUPfysYEdjOrJX/BKC5ReVIJwXSQNGOduJjxVCGiJKoPB1GNcBEpoj6ziMhP0hqMA3cEZ2AIswwGUKaMx4BgfisMirFhNAwUaZeZqG4zlOUXJoCPBKEzuL0VlV37wshpv4HXZpIRo1n0yvueiECwlnvawgqN2hYmipSIcRNmJTkl1wmfyQ2juqIOMRwpom50ELLKLoiYl/rK5NE3Zce6Y1ipH1212XvozZ2RhbTu9xiK7y/aJyt4QrOMx7fFWAl/YBydyCApNOkw9m0wA/xG3ZlxSZ9FFJkKUZMR42l8CIbBzLbEtqi7LNSkdpnSMfljxfhONVApYRrtDXNwQ1A5UXe9IRKnYsQ6xkr8MRZUpAv3g+BzgrqJ+CNo4ohRZWlbsGLKyG4zMVyoRIwUvDYomTNoHKd8dvErwUqR7CS+ZMnUoT29xFFm6IJOGLKvRz8xDV9ftpgM46fMOKX9jgfuspz3NETKRJ82EzHsb8C7jkXdxZXAQmS5hOlYhckJ76PvpByieU6nEAyAd/WJfj3O0WnvwGa92M9MpRrihAww7gfeYC3tXfXylKc+tTlCY832QJYqzOLWSOn8Pefxj29GwOje7YqUGZyWeKOyYjGm7wt7N+hd3th7+Yrq9TkBfZOL5z0Drb/Z4ojbRRZpL5F7IyufSSaMZcFw63OnRtXDt8hSjMuh96lpS3AhxoKxevcJOnxbEiszOusKVeof7s9CBJ0DfjWMGcuvRWJ5V7pN9lmgvjBJ8ruZrtQH8U1Fmp2xOET0fTc4RPhv/uZvNgKqQ2c8Fz8LS6UfFPdlXyjThIjhQSpSLyvPsihJjdHROv/88+ptb/uPGt67a3PDZUz8vXuLYiDft2/b2lQJGmjbTzzvx5tUXKqhWqr/f8/70ZHRml+Yr/Oefl69+S1vrhqqmp2fq8/eckuj0eL8Ym3auLElM+bCBCSJtsoDAyd8NhHRRD/030SgnkAC7dWmLNez9hAscRknEt97LtiYqo1KR2vWfLIy/B7DQ1/jDgpj3SUYKyorqtB3YQNgMNsj6lx2VOalBQbja9HAqCJqMi4FEo3lRzJlBoRpgjnC1AidVSt93E1bIpUyy6JaMSFpBXNFumT5fZykTVphoOHhevKTn1QXX3JJjY3btWZ5447h4ZFaXFiod116aT3uccvL6C+99JJm/WGhpcWlGhkWpK8aGbVT8XLuex8FSHvOP+/8etNb3lwzM3tqfGK8Tjnt1LrmqmtKQdwjwlRpJ1BPMqGHSSleGAk6qGqV30u7qHG05ebxnnEC+jGW98ET1ngyJjAP/1fGKePgu98xqfeymKJvyz7F1bcC3iOSowoVRMoAzVmwaoUv60+nNARW0pkeBGoYPQ4fxPHIOuGIjASLszD+H0xkkLJVUQYps9NfaoH1F0mnbJd3mewGiblNOohnyiSIqd4GaW75tIvznnF+2/xjeHx50cfinJTe4Sax3v2uy5a37h4aqksvfWc94dxza2Sc9JyvWliWUjRC++S/9mX50INmGS4sNIn1+gteX0PDVlBXnXbG6XX1Xsay8Qf3iX4bbNgwGaTUIEgQrDToOzL4vcER7Ct9m48wNDVe97///Vtb0R088Z4xZKHSQMFXaEn90T4mLnjj4sfihF2edN98asggg33LVmH2IFUAXc0Rl6XyvMg8tC5qSxggG2D0hCCxMFZEsM7zVUU19X6U3lRHlJjYYRp/EQBjZSOyHpwjsNx37oYQnlcciM5zTZrOO4xguB53zhPqPZddVqNA9cwRIuBTAAAgAElEQVRyfj5RRKpdcvEly8vqR0bqkksurqedd17NzS0z8PDIcC0uLB99UsNDVYvLErDV2Y4tWWYyyXwkJomFNnxVfEukHDeEtuXKjjKYwntwVq/qB5mr/x5Gg7/QNtCFKkwef9wNuUf70DTLE+Qbx81Qx/3eDcl5790c37bEippKzruCuBzobw0jGahCIF0H4SYNjb5G4KgeIQyqMNaQmanhFkrCGJgz1hCvPF8VaQNfMONjvmdmqYPzjrncOyUNAuce30x2hiGxMEdM/GZh2iRkL2U+9MEP19e++tWaGh+vm2+8sX7zN3+9hvfipssuvazOeuxjmiS67N2XtTKHco7Q4vI5OUMjMBYn3F4J5nwaeHDvOTWHH3ZYPfbsx9TC3vWM1jty23g6iX6xLOGq+AiprziO48vKmOg3mgWS+J3E0zd4FvbzHb3QL+sdTVJuGM+7x51iZ2eMnLJDY66PLF69y7fj1jggnBhUOYxlthlwV4C953A+TOS5WAxJwiOxAOpkSPYzrd9GUpnUQ3CHd6i7gPeoBUQgORE+2CYzSN2DVmGkXExojELWzC9WjQ1Xzc8t1vjocH3oAx+ss856VE2MT9Se2Zm67F2X1VmPObsWl5aaBYixxicma1Y25wgBNVQLCmkMtsxQym6fSS1qY++KJcw61ITa8pEsgHz2dQjs6POrgjODf6Lq0TfqTjmhCWkS6dY7hjFboAR89Vd/9VdN9RoL4bkICmUlCTLvx0cY8D64t8W+pNaqqjAcjHnMDo2BscwIqhCBhHNgLA3p1xzGNZCKeeWTNhMQHi8xxqLygjP4sWSKKpNUo17jMkioAqGIeKojxFVXPNYYjiMwGRPBBSvRBNJl8RsbbjQJMzZSH3jfe+vsxz6mloYwynC948IL65xznkCptZSac59w7gqGagy9rDWb1muc2jhs718qde/pXw1cLbIfl6/xsfHGWFlMEeyYCZcBHDRqwmTUHTqRRJEqiVMm7JTJHWZDM6t7gHtMatLzOxqbQd9bxi2uDpAnnvfeX/ZtMVZmTBasaih1grGoKQ3GVCwN36lCXno4wrMazEdCbTFx+cL6RL82a/cujIyEwgCS93zHFNQnnBEMgAG5KJRJCmblSPwwTSPt3ZqS0ZFDCzIDEdC7xzz0mL2Ie5k0S3PzjbE++IH316POPrvGJmzjPV8XXXpJPf6x59RSLda73/XueuI5T1j2Hc3N1dEPPboN7NjoaFMnn/rUp2torzRa5IAgqZaWav2mTXX0Qx5SC3Pz7fs418n8Qk3v3tVys4BpLhLlmkhcCK7lMpf3Do00wngyGiRYSpzMFR9Vb5m6p7/UnzKNhcWsYoVojzboG9eE8YuF6H6yXJWTkM6gwPi2GCuzJvuMKkRKSzIXe0mRgY/Jq4MIZj9PF7xATUal9S6CDHrK6x1vmW2ZuZFmyuR1Z0rn+ZjC7sEYrMJcwTDal+Vfi7VIObVH9szsqcmJyXr3e95dj3/c42t4FABfrIvfeUmd8/hzmiq87NJ31ZOe+MTm74KX3vue99RZjz6rqb6LL7ywnvLUpxTfFQfowtJijYyNtueeet559dY3v6WWlhYbdmsqZ2a23RegJrVCF0YH/KnfmEc2R6TGvujdq7zeuRmjBVOS+AyrjGekImYm8U1QF4ajmUg8klF8Mcee2F/MCqlBCfptMZaXNEI8jrRxZRsjM1XlOhYvc8Q03U1VCvVky23mrhlAWvT+pjgwI8Z78Z3Z14c/+HYQ3HPEeJZRxdoLiE0QWpujPn1GaJ5w5j+p4h/RNVzLnvibPnpz/cAP/kCttZf79HS96lWvbgxK+Fx71dX14897Xq3Zu8U3V8App57S6PL+97ynXvyTL66pNVM1OzfX/n3t67c2qcSzb5laY/xadrzGB+V3S8W0Ef3QiCNZf0h/eDOMFaxEyoeJBjFVoEDo6LsYY4LQwXDaglbgCSNIeQQBdaceWsHEjTTLxmuJHmSifluMFVWY/bEMPonVg/fBgnuOxljMWxcRT2LFujOjVvBOd9hlb1r3ZcfjK+sBvnDF3dCHI/IchiOZMjkwunfNSrN3YWnZhzW/OF/jw2PVQNVe53nTYJyfQ1WcBn7mihyCoeaWaoxrwe/DcFgt+8OA9IajOEqX2fXzX/pi/fbv/E5t37mj3nDBG5oXfmxktPm2MmkwllTrAHC4kMGC1kk/7iVW3DLxkw1acr0E08akzcCxuRfmSqwwEotPUkzY5V6/d4OIiihH/ID7GyfvrgreI4Gyd4OXdJj52gcq/R7HWpiF/pYIh0jKkXHAlxOXAqZVhhlg1tgHobcmI67TgXxHeKkcCOafOF46S1SL7XGJwHRZaEq62oDEEnwEowJGR5eZanR0rOZn52t0RFr0UC0MDVdNjNf0wlxt3rmztuzc3nDTSA3VwWvX1eEbD64xVuDifM0t8NIv1ujQcPs31HZ+WVZ1M3OztfGgTbU0NFQf+siHW3pRY/rh4frD3/+DFb8SzzYXQzJlBbxz2kXWFaIv2qARSGFCCJqLePRX1F+kWaxP4wBjGaP4r9DVWGX3HG1jiAkh+Wz8SE4SS396z7s6I3G/LYkVJokfKxkGPY7qra2oHX+9y6zlXdcIsyKbZvT4ynN+J65jLSbLIfX3szL1hdH8DXaAVWCWNmv27hxILRPxBhZ4lWfU9lmfnFzGO8MjtWd+oeYw1NR4feort9ZHP/+5+uzXv1ZbZ/fUbC3Vrl3TtWZsvNaPjNfBU2vrlGOOraPvf//aODFaNbOnpsbGa2Z6dw0vLtaaqcnaNb2zMeNtd9xWE2um6t73vk+94EUvqH/8u39o3vf3v3f5LMME4uOj0u5kaERikbKR7pzBBlufSW334g5IADyQIAMelRg4EYmX+1Gv6s2uyZFY2YNU2aQZNXmXJPr1QehsYBtVE6CcAU7abTyzOsJxahZ4hoOU6vJ73o1ZnEOawljxAMcDPxiV7wOhPieVBbBHcLPf7wn1MDZYO8ITCcY25p9brMXR4Zofqrp9dr7ec8019fEvf6m2wB8T4yXrfHRivOZnZxrzjPKyz8zW6OJiHffAB9YTTzmpNg4Nl0CQYyypy6X5xeaRX+bupfrcFz5X977PfdrEesQZZ9TWO7fV9dddW8c97PjmzojkCEOEjvqUwwX0P+GtrMRhKQP2veO4N37CUL3qDI7LIgvfe/8Zy884YzITUqQEeFdGH4RORkUEwKDUWlUVRsVxkALvvZ+kt7JSMGDMMRnwB/RnQ1nqS9pMNtvg86LDxaRgHrMl6lUaTbZBpLYA2kTclSEx0LPUK9yGicS9zKpkdIbhgVZWkfq9l3OZm898eLicF/vZO++st773PfXl6Z1V69fX3MhYzS4sLavHuYWaAKxn9zQPe1N1o0M1t/mOOu1e96rnnHNuOVgY8J8QX5Qznlja0FJt3baldu3eXfe6573qyKOOrFs+89n6wHvfX4945COXM0j3rv3LZGLlUtcWpmCsrHHEeJyiySwB7I1JpD9LEjQIJElat0ms/+jYu2Qi1bNPvoUqfFxoGC0gVolu3hN7lFsXX+O+VOCKlFxtMUUwFgcp/NLAbouBffPRvRHH2cDWoEdtRoLJemDFed8/iWokjDJJFBaIDnk+qcnqoSJJuqgDEglWcgk0i7ut+KhkJMhaaHlHy9kGyr3q6qsbE05OTdbU5FQtLszX0shoY6qv7Zmp1154Yd02N1vza6dqV3MVVGOqwn2L1VTmyOhwzS3M1tDocO2Zn61NY2M1uXlLnX3ssfX4E08oB7mQXC3fAPhfWGzPbt+xoxYWnRi2tk455bS64bob66PXX9883gkN9UDYxIwLJYC+d3hGKvX+qmxFkERK94KBvIsZ+RQj+UNLWC6pyYEbwWG9yyfQp//tLmGsnFeY8457yyMAEUMkCB293Wi81+Lj6MsmaRrIv8VZ58JYmK6B3pmZtijVKh2XsA0DwGwUA8wBAjp7w96znVlZwzBSrLoWEx5qlt9xxx9X111/Q925dUuNTYw3DIQBqLndNVJv/PCVdcUtn6uhDRtq1+Lccphmca6Gl4R7hmt0bLJhMI6JsRZ0nqvxsdEanqsanam618R4vewZ59YGVmbTr0s1NDy63Jbhqt0zc7Vrz521fsPaOu30R9b1V99QV11xZZ180ik1M7e8I0yvzliyifOFoXpMq4q4FBILVAZmxFhx3/SMlV2T81ukfzYBpj3UESgSaR8pGiFxlzFWMBZVyBse/R+G6UG437giMEK20vFbLDYYK4l+frNpGNHrs5wg3uEATEFo0Xnf3aP+UpdQTw41uua6a+vkk05qg4ixmi+KtKi9+6/P7amjHvKQuv7GG2rr9h01uWaq1k5O1TCLbnisvjA7W69952X15Zm52mGv1MnxGh5arOG5PTWyuFDjQ3YgnK3xqYnm/9qxbVtNTEzVzIK0vtEaHZ6oDQtz9eInnF0P3LBG7bW0MF/DQ9wXyyHCXbPztXv2zjp408Y6/sST66brb6qrr7y6OUFbS5eWPfQZ9Gxg2/vzorYy0IPSAqNQd9R+JnqYg3WHtjBeyux9XCIZGCsSK5irx2i9z0q5fXv3JblWxVhpHL+VAYZPgDm6NsFkQU04ikNNqEHuUs9wYU4dC3B232czLFZagGjiV8kfkv2Qo0NIMzFAoQczE8NgLN7zlvTJ+diyEqTwPKD+/C/+tDZt2liPOPORtXX7tpqaWlNjsmAtzRoaro/t2Fb/8s5L63bvTK2p6T0zy9Jocb7WLlWtn5mrE448oo4+6oE1OTFWO3fN1uU3fKxu/Mrmqsk1tWfP9rr3msl64bnn1uGjIzU1XDW8tFBDc7M1PEo5Dte2HbO1OLSn1q5f0/DnR6+7oR776LNb5uiW7dvqcY9/fMt0TfanvsI7pInFDIOnfgSHytaQ/QlLobHsUureu6xjPsQwAReN58I8MX4wjFXfOVgUbgNDTCL1iClacNwz2Wq5WMs2y6A3bR/sNxgbksZqBuiA17PEK42OZzZFxWrL2sEsWI03XBm9VZj3sjQqOM/vyTeK6sBYJ55wQpNWi3sDvMNDlkoNNez1oQ9/cDklanGhtmzZ2vxDJM7i7FwtTozVZ6Z31D++4+11x9BwLaxZV3OL0p4XGhMNb99ez33U2XXSfQ5rFh92Xaih+vpi1asu/UB9ccuWmhhfrMMnx+olT35KrV+ar7Gl3TU53LyoVYsjtbS4vmbnh2vbzm116KEH1YknnVg3XHtdjTUsSL0OtSRDSYh91kAyQjhPczZQsFUsuxzShO5oCLOhsavfNXnZRlnOxe+lTejqN58xk3CONCjPoxV8m+Nesh4g5XxHnvceI8Xnwv0f606HBIFZdHF8BicNJvsBjxgoqR/K7q3AZDD0DQ5TD/pOgtsw1gnHP3wlnUDW56jNQxbm69RTTqnLr7iidm7fVus2bKjNt329piamas2GjS3LYGl0qHZU1WsuurA+tnVbTY+O18L4ZM0RfQvz9T3rN9QLH//YOpy/dNlzUDv3zNTS1ES99vJr6+YvfL4WZnbXWQ9/WD39uONqXe2o4fp67bjzSzW97c469B73r9F1D67p6eGa3jVbBx98SD38hGPrYzfdXCPlNLO1tWN6Rz3nuc9d2foy/c2kgjXBhRhHBhV9MBPmES5LzhvVGhr2WxwlE6EH5WHiMFewHL8jxtIO2kl5Qni9eycT/0DB6G9JYoW5ouclqLHKDDbxauUxsQxYJ8wQ6RJdDPTDWN6LlQgPUGk6xWFJpWb7yZ4IvW9GBzE1V4Tfr79hWWJhqOWUp6XluOD8XJ16yqmNsWQhyBLdtmVLrZtaUyMTUy30smd+sYbGh+vTt99W//Kud9e24dGaHZ+shZact1Dje2bqhec+pY7eNFnj81UjQ0u1NDJU26rqdR+5sj76mU/X+uHh+v5zz6mjDt1Qa5a211e/eG197csfb6r0AQ94aN3jfqfW9I5hsL/WrV9XP/ojz21S5dOfvKW2bN1awyNOjXhUW1aVPfBZsUn75m4QG8U8vTOVlLEuEu7NdgZoa9K7Z0yEYDImMmlJnKQp9dqCZQ2OcMWIWshmpYYxMeMKrTEiw8y/aKbvyCoM+E6ooNev4Xp+D47QzKqI3t4znvfdy3IiZ71YTOGeNBx4KzMnz4epwtT+Au+S42IJwS0jQ8tiXoRupFluC/WIMx5RH/zQh5rKGeJP2ry51k2trbE162qWthptYb9aGKr61J1b6uKPXFmf3XxnjaxfX5TU+MJ8HXeve9Wzzzy9JsUTAfPhsbI59Svf/va69eu31aOOPrqe8ogzmqocrdnaueurtWPL12pxz846aMNhteHQB9f87qptO3fWwYceUgtLc82Ncdqpj6qrr76mFpfkrH9j10R9YBEuA/tq1vHggpPezdDTvJ+Ag64IBpWJnN/DFBgKI8O/6Glxcfbzd48hwY/lPZ4BPrU4RQ9kIa4qsaJyAsX8jZUXziU6BS57Ezi4Kg65SK7eH8LdEIcbxoLb0tiI6IjbSDlSMltFNvDuTOiTZRfsDQqTDTzlM7PLuyZffXVNTzvxdLLu3HxHbVizrobHpmpudKi5G5KeLEVZ1O8jH7+lPv75W2rL9Paamd5Raxfn66yHH1dPOOGkmmgYa7i+umN7XfCud9chhxxaTz7j9FonN6uq7pyer127t9e6ieE6bN1ECRgNzw/X7J7Z2j27uzYdclBt2Xpnbdp0SJ1yypl1zdXX1OioHPPlhauhLbdBFuHKSSOxYgzta9KGufqoRbz46Ok+rJRN56JKlUlK0gDigd4BaYylZzhUD3SsXD/ZB6XXqozVYyyfe72awc/pX3G6hUi9XRDCRFXGQWpNos/UJF9Vj7/S2EivELBnrJtvuqn5g7SrJb9IP5D5uVR12qmn1Qc/fHktDVkxs1Bbt9xZU+OTNb52Q01jhMWqm754ZwPQ9960qQ7fNNSwFAb7/K231le/9qXafNuttbhrup72mMfXPTcdUqM1VHvm5mvbrl21buOG5rfaulD11g/cXB/7/K21c89cjS8t1NH3Orie89Qz6uCRqvnpXTUzM90Ya3ZutkbHLKY4va695roaGWbNLi9rd6GTdB+08BljSZvpGaunZWgcaTXIgJFQ1G+W2AfDugfKmNAYSxuSj4WeVCzGcra1MUii312iCsM81BaxzFJgfuYAbBXmZLB+C6AwRa/KBlUlb7CsBipVmUS+DmUhRjI/YwEqi1SEARAfDtl8xx115RVX7bXZlmpotNqqGYzl/gknn1ZHHHlE/fVf/0Vt2bK5psanGmN9ZabqtRe+p67/4ldrZGyqDhmfrMPWra1jHvSAethD718b1zbfZvNLzc7urI3j6xpTUXm88dKRSbnb56r+9oJL6hObZ2rP2IYaHl9fQ3MzNbT9tnriqUfXD551VC1M76iFPbtr08YN9dKXvayuv+HGeslLXlr3vc/9ambvWYjBPv4y94W59FeGhpBVJFAPKXo/F9oaIwtI9JvbQNA9nnsgnPsmPq4YQ5hHWI2lrwxrEalC0o/EAk8wlrqyz/tdwlgKUSggqEINBbipIIDbBWOxJjyHEXPCV8zSPgga1RrpFsYTGySuE4uMuu0xXtQr1WAmx6IcGxmrpQXSiqqar9Gx4RpeomKWF0o84Igj6uOfuLGmd+6okRqpiQ2b6kOfubVec9F7as+aTTU3MllDCyNVe+ZrYmGxDl43Vkcfdc864+EPqu9dO1oTDbkt1dL8Uk1Z67hUNTM/V7NjY3XpTbfW6y77SM2vO7hmRyZrYWmkxkeqRma31SEj0/WyHzyn7rtmpGa3bK3DDjqkHnr0MS19+YorLq+TTj65Lf8KLYJdcu5z+teHxiLVQlP0wiQmNRyFSdwjBGiDXhWayGjofvaOyAn3gvMmdYLQxh1jwVgYy5VVOmGsjOW+QPyqqjDWGeCWzEKMZRZhIEQJxuol1iCwi0jGbL11E31P5Oa8nKhbz0V1ej/BT4FReUpJ5eV3Ghsea7lVTRWSNEtVY6NjNVcj9dCHHVvXXHt57di+tUaGRmt8/cZ6w+Ufq7df8dFa3HjP2rU0XosLMhTGamJxqJZmd1bVtjp4dHf9yGNPr5MefL8aH1qWYCN7Q0a752drZmy8/urC6+qaL9xRi1Nra0ZWYFmlM1/r14zU/JYv1Auffkad/D33rIUtW+peB92jjj7qofXJT32qrrvmmjreZiZNTS+HsbI1pbCXEFeYJwPX07eXXMFdxsQEVV5W8HjOe+7xrvfhN2OhXtgLQI+QSKIfi1J5WY6fE1bxxHe8mCKqUJaC5V8aLepOXPPWMktZhCSIhvpnz6iAdSKY/u7VYD6bDUQ3lcek5fDL7DS7iO7estQhqlA4h5e5EXp2puWYS8Obm5+rk047sTasX1fjNVLTO/fUBy6/qo552LF1w41X151b7qipiTW1uGZtvfHyT9XbPvLRqg33qdmhyWVraWmo+ZfGBJuXdlVt/3qded+D68XPOnM5wGxV17wA9UItTY7Ulhquv3rnDXXVZ2+tsck1tbA4VGPDtnFcqvnF2Rqf21LPOOOIetIJR9XsnZvrPgcfUi96wU/Wpz7x6Xrxi3+q+Yd2TG+re9/3Xg2smzjoSx2R3mjC95cDM2Mxx0gSPhNfjSTnqM7GH9RgDqHyvIA/xsqWRGFM0s4SfqpX/eKU3Bh+pyaNiYhKrEJukbuEsRSo4UIHMUN7wJhZlc7qmNmW01dZGbIcE2OMztcJ8UC4yiXCjtFcAfYcg32KRkQvf0072b2ZJS0wWENLPMuj9drXvaa+/1nPqqGlobrxmhvqxFPOrIc+7Ji6/sar6o47vl7r1myopTVT9cZrv1Bvv+JjNT95j9o1Lwi0HICdn6NOl2pkYqgmZrfX/Ran6xd/9Ml12GTV5HJqfKtzYXixNtdI/fnF19TVt3y91qzfWLOzotYW8U7UooUUu2+vZ51+RD31lAfXzOatdc9DNtXM7HxNjI/WCQ87aVkq1Xw97bynNc97+h7rDt35sQxuJDaGCB6TQJlTW/sgts8mPidpTtOI1OtDbcbOOJFmJrh6ZY9iSJM/ISbtCGNJ09lX9sN/2iqMPk0GaURgJJmG4u4wWBas6pCGcnpioGClftEFonA3IBQT2zIoHdChWH7xQGe/B2ViuJbMt3ZN7Z7Z3bIJJsamamZ2T/3Lv/1zPffZz27J6tdefk2dcuaj6/jjT6hrr/9I3XHH7bV2al0trZ2qd92yo1594ftqYergWsQI83MthXhhaLQtDRwZWazxmW31gIm5esEzzq0Hrh+ucTveNWau5j6YnVhbf//+m+vdN32uamp9LQ5PLsP7+arJ0ZEa3vqVes6ZD6knnPDA2n3ntrrHPTbW7dvubDHCxz36rPrgBz7U+FSclQROKCwLJfqc93jc0Se4FyRAB+8Fn0XCY6xk7sbFo4wE+SP9JAtgcGtF1Ud4AOm9hglW7lOTSdYDxQxXxVhhoGCsNK43a9E6M4P6isRSuU1U+at6fBBQmt1mdBx4pM9d6gQ+SabeDI+qkE4je3K47fAyv7yAgaU2PFwXvPHf6/zznl7DNVo3XH19nXzqmfXQY4+p6264qrZt21oTYxO1tHZN3bKr6i9fd3F9bXakanJ922dBijImm1uYr6GluVqzMF3fO7FQP/1DT6rDx5bDOrVkXeAy4J6u0XrdNZ+rt195Uy2tO7h2zA7V6NjaKiuq52dr48yd9XPnP7qOvffamt5yZ206eENt3bOz1q9dX6efcnJdf831jbG+7/uWGat35SRWSDKjQ88Uwaly2ai4DHzv7vG7kE/utabvXY3tczSMcaEtaBr3I7GiYQL0MXt29MuY3CWMlTOhNYruN1MwE5wlAZDIVpGAZdJmPMuTS/djMuJWhzXae5hD1J15zMtr15Pofhgrwc84Ds0iBOd1l/Uome+jN3+0XvSCF9Zom40L9YY3vr7tQSrLQWrKGWc8so448sH1sY/fXFu2bauhoZFau2Fd2dLjHy78cL3rlttqaOM9G2MuLQ43ByhAPTqyVMPb7qhH3+/weuH5J9UoY0BIp+aWcycWh2vP8Fi96zOb69UXvbeGNx5WO+fHan5oqiaHR2p0++Z6wJrF+oVnP6buMTpXc9Nbav1BG2vHrt01PjFVN994U22+fXOt27B8KDoJHakEeGe/LG4AaS3xPYEOfH6+5yydqEkqM5vbCuHAognpmMyYQ9gGswLo6jMWGItB5nsvsXyX++ae8dEm7qEDWYNRiatKrOTmAO85YdWA98u/stuMClVMYrnMBoxl+VfuSfZDFLPTAocEUc2CWHn5HOsxVo/33NNZKTbK+MSnPlHHHnNsTU6O157ds/Xv//6vjaDqu+qqq+u0006vh1t7eO21dfsdm2vDRinNI02dfeRTX66/uezK2jG2qbhGF5dGaklmBK/n4q5aOzNdzz3jtHrMCYc0n9XmO3fU1NRIbZyaqqkaqunFqhvumKtXvuni2jm6rlmXQ+PrasyeVLs21xkPOqye/6Tja2nnjprbta0OOfTQ2rpjV63fsKlhQMiOqUlaWf4Vi81ky34UvQ8PPTAMV4/+YbKc+4w2+8puCJRpDuS9URN5cMbF2PJL2jIp6UyyG6g8bRGElhLOSAiUCYMfKAC9DH17+TiIwDpPOzGY5UskD09ultHzYwHoGkOaUWs+IwoMRUphCEyXlThmSg4bj9gN4wSgpvHBA9H7Zhxc4vuHL/9InXXWo9vSdZL+ggte17b+YfjfdNPN9bDjjm9Zq9ddf31t2ba9RkbHau3aqbImYs9w1Z+8+QP1idt21dzIhpqDoNruxHO1tOeOesCmNfXTzzq71oxWvf1Dn6zrbr6xpkaH6ieedV4duX6sJKxec9tS/dUFb6+ZtYfUrhqt+RqqsbnpusfijvqRJz6qTrv/plqY3lVLc8vSQh499Tc+wvVpMH4AACAASURBVOc3X2OjI21VkTYHXpi02QQYTYIzDQ8vObDtdx55tAjoZyHSFugneJyNP4K/4tIwVowq9HNPOA3zGCMWPl+W8o0vaUliJa0mfsf+7z7YZnXGisTK3g06j5PhIxaFyq1L4wkHBKk4EgOzaLiFDZaMYxKMRS0mnUbHqVCqUKcyuzTarIz/RPKgmapuIllEv22EVlW3fP5zzTyXvEdNOjaOGqUalfHLv/wr9eAjj6ybbr65Nm/eUmvXr6/x8dHmOJ0drvr4HfP1T2++pG7bM1JLE2traXioFme218aR3fXspz2xHnaftXXZ1V+oC6+4toblce2erqc/4uT6vpPu3xj5Q1+eq394x3tq58hUzQ+P1cTYUNX07XXyfTfVC572yLIDw/yu3bVr56467B6H1GXvfl/tnN5eExP2fphtaTwGzyEFMYyoKeEXg86/ZDLmAh8cSonZ7PUlmS+YS8wPk6AflwFcjF7KtdQs+0HQEt4zJsaQRuH6UJ9MBxuf+GycGVjo7/J87z9T7/6uVSVWwHvOy4mfCRMEkJsBRKtnkwRokAlDUo5l2Ju5vVhtYnMfG6QylXMmtNnLakxHYhU1NaHDsheWluNskuIkx1kzOD833/KyqBXB6K3bDOhkTU4JJy+vcBYXvOKTt9VFH7m2bp/eXYtDS3Xouol6ymkn1MOPund9ZsdSvfotF9aXdyzVFO/69i316IceUc9/7LKh8a9X3lpvv/LGGl13UMNe43M7atPQrnrxs86pIw+aXE4QnF+sHTuma9OG9XXiSSfUDTdc31Tx+IQA9WKbiDntNWA79OIIhqXiF5T50Euz/E4A8IVh0oR/kg+PGUg5GAmtAXTOTpM5SQKBIRjOeMZQCugfZKLVcNa3xFgKTTwwIYSs2jXIEv2oyiZBbrll5SAmjSOViGUzjD4PU+lsdL7ys11k8BQ1mWNp+beydWLuZ6YItsge3b1r14q0bJviWt28NxzV3r/h+rZzC1W4ceOGmpe3XVbdVC2NVX15uuoTX/hyLdZCPeT+31Pfu3ao4ar/+Njn6/XvvbyG1t6nZhdGanHPdD3qmCPrx866f23dXfVHF7yvNs/JXh2qyZqvNTNb6wfOeUQ9+qjDatyeFnZ0md5V0zs5gQ+p4449pm7++MdaTBNzLcxVPfMZy4eN9yovvqKsK8zAksJZGxAV1/czh40Hx6KTsSL1aAy/Zw/SQJAwIEajBo1nGCvWaF9X70vL74OSa1XGCs7pV0Kn0xGP9DKppKE8xQaSxMrsANI1OrMr3J6/fepxzGw+muAHhAQiQ6x+9swv2jNhpK1a0K6cs4Ox2oxcXGjbFXl/67atbaMP79stpiXaiPstVC2MLq/0Isn4qib2VM1PVv3jFTfXhdfcXBMb71fTuxdrfm5PPfi+h9dznnRsXXTxVXXDl26rqXUH1ejsTI3s3Frf/7hH1COPPbymlqomhpZqcUEQe64WZudqanKizjj9pLr+ho+WrSLsaGQl0XnnPWNlw5A+RmoAs+VjTHyqimQKM8XhjCnlpZFMUVdx62AsDAkieB5jgQ89ts2Ex1gOhPDcYNgmPrL96r/uxqqMFSaiCrkVFG5fBLqezsYI/E90tMYQyaSLjtLRQj10tsGEGzBLOJ4Xl6iHzViaPkcikXyMAHX4G8MhvpMwvJXELW3WauS95+vJcGVxiT+ymrhF5GbJ0cdNG/eeDtbKkujHF8brvmRLI1JmpGr3Qi1MjdS7Pnd7/dM7LquZWl+jUxtbOGd8eKEmF3fV7MzumrEaZ2Gx7rdhbZ1/1iPrxAesrQlrEgUEFueahNy6bVvLybrHIYfUscc8pD5pD622w0jLgG77jRn07NAjSyH7MyRtRt+MhQmSHaTt3cBah2vRlxHF0UkzeA99Y0RhRs/BXPa6oF4tUsl9kxYdjWNcHRZmmKieE9bhkyRAekFwl2AsnKwhOexSQ12ZPZjKIMY7bEaQVtShSwYjwsBmCNHjKPdYNEmZzWxRHzEOV8QSUdaKg9auL5ZODXOWLh/s3TDGwmI7+cuxIGmP+zt2bq/DDj+8tccSsSxEnF9cqtFhiTGN09oK6cWhkdpeVZdc/qm6/GOfr+0zizUHz9V8TY7O1sa1k7V+/YY69ogH1UlH3LfuMVE1unfbyebttoVkLdXnv/CFus+97ltf/uKX24oiAyZVWh5WgvDaEwmTDFJlSH+RzZFgPCMJk7gYULzreRf9IpVIOhGK3kGqfExhTOCseM8H02CikhkJtI90ZzRM5kNSbg4kwVaVWBkUM4O1ohHMT7o8G9eHawPC845O2beBZWFQsx2kBukkoiCO581Qjrpgr7gePMu1gZgpP5tmRD04FUJee5hN2VTM8ccdX1deJVcr11LzvtvHfWx8vMYnx1uqcNscbY4DdLRGMOXifNuUdBb+4m+fGKvP3b5QX7tzR80uzNfUmvEaG52rgzasrUM2TtZaOnX3bA3NztTayYnavXtXTaxZU7v27KqtW7e0/eLvd9/vqRf/1M/UK//6lTXqLMf5meV6Wo7+N1aX6z/myWkbkVhRW1QdWukjwM8rT0JhhuAvvRXtwEDxgyVwjLEAdNZ5QkjRAokNhvbRRrHOs1VkGPE7YqwUwkKL+qOzeb8jQSIlctiSbXgwUhykOqHxfCUccJFYXBF8NiQflwOPeTAGAngnsSx+l1zUGiZVn9nvhPm0hUdevJLa89e+7vpABQCvj3zkmW1LbANhFfLSiIxTy1zHamFmviXztZ24R5cx4eTQRO2ZWayhifVVw+M1Mmp19VItDju8c6aWZmdrSHLi6EizTCnT0bHxxlyk3+TocK3fdHB98hOfrp/9+V9aXshRSzU2sthWVEcSZeANLrWfpLwwT3ClyZ3UGC4KkzZZH7RBwmLUKbUVDWBMuA2SY+V7DpOyxZExVQd3hTHByNoCiw0eIIB2WZjxbavC/sUwGdFIdamgqZS9MSgMIxOUNDOLNFTnSKWIfL9F8mSLI6JVag1MFOzU+0zi7Q3YN4utQkG0qMnEvnJeoXeyVWSIu9yen6yXvvQlyyqjDbEUl4UaHR5vYB5zuOYW9zRfmP2ultqS+YmVUwKaITK2vMqQcdcu+7tbKTQ0UvML7M3lUyuWdk23bbf3zC3Vve//wBqekN5TNTq0UKMjrcaW7DdofTXcuPdgz+xvkd8GXQHBSRgiezfAlmiPDv15hdqOGXOsHLphSOOpXCoynveMQWKQVCGcvdLlthfYvg8SWFUVZqANflMxw8PNV4UJxKGiw5NmQZJECmFE4rNfwaOMAMWcsKqhwkA5RT6M11ufmdH+9uccXnnlFd2ufctbK+YoX0eeyJiI6l0W8Zx8Q23juFe84vdrZvdsTU2trd/93d+rK6+8qrkujjv+YfXrL/+Nmt4zXeNrJ+oPfv8Vdd1HrqzhxaU68eEn1q/+5q/Xltnlo0te8fLfqo/fdHMtDY/UcQ8/sX7lV36tBbQnrLyZ2VNrxkdrzZqpWn/QwVWjYzW1fmO1fU8X5xo2lP/OatS2YKy0F22zB2nPeLGwA+gzuJFYyhK2gWF97plHOf3JFDkOJYdk0ijGLO6k4CnSK4l+PS/sywdpPL9lxkqgU+dZaZiAGorEijpklYgH6ozf+LCI5UgUzyc0o/OJ3JNyQhI9floB6HtX8gZTYR4hHdf1119XJ57oFPvlfRJe//oL2kkPpKegtsS1mOQJDfHHnnLqyfWWN7+1dk/bK3VNPfe5P1zvpVJrqE495bS64I0X1M6ZXTWxYbKe+czz6/rLr6qhharHPvqR9U+veU1tn51rAeRnPe1pdc1VV7fs+DPPekyzxnZs3VZTVOCaqRaygeUmWxjJPg05+i2bci/HTRMnjDSIdMJYXC9RhXFoDuZZGWAYNadPoDnaew+9SfakLdMUsK86jQvay25QNucoyRQm7zWWbQDs0jzY1n2pw1UZK95Z4pNKo6epQAAzQBv+EVnXMECPgw2DkGgsE6eX+izyTpp4zyDDESxM9+AhvjK/w1sSC51M0ecFhTm5LFhKrmuuubotpV9m8GpxN2GdPTMzLdku2ZdNW+095BFjUQ8PeYgc8NlaM7WmnvLUp9VF77i45cSf9aiz6rL3XlY7d0+3Lbk/89lPt0nEF3XoxoPryCOOaqulbVn6mc98uu19NTM3XwdtOqiOevARyxJrfLx+/PnPr6uvv7558x/72EfVn/3RH1vpUSM1Vj/xvBfVtZbaT4y0OhIkjrQRnjEhmPoGPtIph1dGgsfLjqZOSJOfrm/GIesBvdvjL5hJhkSYlcWdtGg7HtJIaBWDwT1jxBXR9m5dWN679TsG7wrpD2mKAy6DTtXlFFUdAyAxlorNDrreOznFPit+DXaYLFtFJhEw5xVGEsZ34i9AKwBrEK6z28zJJzfC7Nkz0wwM9wy2vbDaZiF791tv2xztDQHZFGQ5V3TZLXre+c+sd7ztohpZGqqzz35MXXrZpY0x5V452YufvuUj2DirOaH2LmXcK3jmFxZrdGS4FmCj0WW3+hlnntlWYstgeOLTnlRve9Mba0x75qvOOP3suvqaa2pk1DFzy6eN5Yq7gcpBn967vb9QCnqznGNZZyL5m5wrvsLg1dTVw47UE4ZJXc114qSN/ZxN+G1JrOjYLJjoQzFhLDk8xKcrWxV5D2fnhC/MOXhIud/886yUjxyE6bds+Zh4ZB9GoB6kmegw3w21HLOaNMu9/QHLb3j+WYTLC3Cf+rSn1yUXXdzcWnZfed/73793Ri4fJ9L4qBH2Gzsrt7MHZ2dXzqCJhdeYd2GhBX4bY1W19OM3v+lNbUGG4+jOfMSj64orr6ix8bHmz0qKkDajA4nVq5yeoaIOl6X08hZInuU4xVhRY/4Gr0Vi9Wp3MALSf0+Zfb2DTL0/Jm+0Wi1tJkSCa0iKbEVoe51IHJYCryxGI4J56ZuXu6plJeiwDgr3AIaxLong7D2uXOcAupQjIwKRMBavrwyKMA/sAEcRz+J/PPsISxI+4QlPWNl2JxZo0ppJQ4T1nQrOog91yjVTp/qoe+XE+gqRfeclZ55HdUWi9rM5M96eYjmZzLmJsg3Sd0xnuyIXN0zKxGB9H5Qb5tWOuA0G1ZBnTLDku3k2mDTpL1mcYhxIxUw8WRJoE8EAmwLv38Cky6k7xjHhpEz0fUmrb4mx+g6EQ7kbWIUB79nGqHcVRH/zg8BnkW4Itay29jRQL18LMXOWYdwSvcUIY2DCDEqsRfXpqBBS2gnDCega8OSOey71xyDglc/A9g5CbXMyl7SczPzcV4eT6p1r2MfReimQNvaMF7UUaY+OJpzB1R4SVvKiy/sMDhKml2KRTDlcwHMpTxme5SWX3dBDlfi4coCAe/2xcvrLIodx0V50BewJU2pTJg83RL93w3eEsXpxl2VGQCF/iaVEKtUYS7NTkb90PqApfsXht69kviym0Hid423OgGR/UvcwDsdnwHewgGfhK2Eb9xBJCoqMAPX5rXdTIJw2kWzcEBgoBNRP/XOfdGRw9FhDnfrk5C87ssSBG4uzn7mZYGGUDE6/dpAEw1ie5RhOzjuGzR6k6UPcM+5JH8rZjYNSEpwg5V29Fa7tohfJa++dpySTwHYySI0Vi5EGyVhgXDQDh3LkSQTHty2xej2eQSKxAHSMhfh8Hxgrq0WisnS8dzdkGVF0P8aS8B9TGWEy+7gi4Czlw23xKGcFbyQbFwViB9wD7tR2/D5NLO89ds3nSCwDiyFz5RnElBrc70rYvxfG6pknDJR+xSDpncFh0ryHeQyoZ2WParNnvKNPrNkwDuZNu0ke+Curn3vpTYvAsXENRdLGkZw4IomVLdLRM0f3eo8hZixTXw/a+bFAhrskCB2cQd3hdJyMoehyl/thrH2phD4IbcaQJhrLMUfdXXTRRS1ll1mNgRBKB+NSUKZ/1KEOiU+yQEkNz+XIk1guEv2s0UNMUpWKCaFJI2V4VjlmafALT7S28MPBbVRKroBo7QhjuRcCR6oLUXFK2nogW467J4ziMHZe7dTHRUJiuWA6Pib3PM9XJPykvSIJVFPUsgmWGG3PrKTZy1/+8pYlYoyE4DCBSznZu8E7aA16xKmtfNt/ajP6yWjwWXtEONzTrsFT7AeD1730WhW8hxDZAysiVkejHliFBhvh451HdM9mlY7BwVhEdbIV4S/MlZke/IVxowrjKPR+xK89CUg0v7Wttq+6amXASCy+LO8ZPIA8V29BpdxgEID5sssuW7GyzOQwZBjHoNhgToxOm3unpbZjTEA4dOgDv1Sr9+K1JrFIpUipWHr6hOFILRcVSb1jpmywlkkUa9Vz3kuWqHZJkuRb1A/0BieSDuP5jKsyaQppSp4zJqSWS3yVdNzf3g37U4NNS6xmFUbU9ns3hOARl70qTD57LwlySBMJYeYgIqaT3YCBBkG/79mOu5eCiKDzPNE83K7+9C+DCwgbDG3M0XGe2xfQDKP5y5OPIWMdxZKMRahsbZFLDoP1TJqyHYHLss1ECX5DJ6eN5Rwh36liKrd3AGegqPYwVn/6RJivV+8B6tqdTUHc58zOVufqc4+06+npOdiJigRv3KMiMZb+meD9/lhZsNpjxf25dFZlrAw6DEA9ZQtDREMUDaOONCDbDXIFhHm4IWQsel6CYH+oELxgpvSYLOZ1shSU7z3WWDCHlBBnFZvFsh8krpFAPvP6BxSboTmtKgTtmUx52kVVSIqLdUkdUnnpO0mG8J7HWBgokqZXiRc6r/ApT2n8gbm0K2vySGuWaDIKeMmzEa17MJ0y1cmwsD8GuvCC55TYtCf4MhIzzM//ZnyS8JgVOyY7ulhBpQ4wRpk5FpC7JoYYlwQjikChwuEqeVmuwdO/DuQwXZWx9pd7o4EGU6OjJlXOJ6PhGq3DWRoW9ZdZjNMxCPDucw+GSQtuCPjI81wN8TFFDaRTiMfM7gF6ZnQYp5/hGfT4aHpxntnHv+U0rkhrqTeYRt0YQJpOLwGjVjE7LIUm+vDhD3+4MZNLeApeif8nUEG/gXdO39DAO9S7i/sk0jkMpO4A+l5Nw5SY1W/oBxP3Lpr0PbHCTCrY1rhpkzERoutdI4E/sQoPhK1Cz1UZKzNSY1NBfDipIKevGkhSgijPedHxY2XgvRu1wiDIQotgGmIW+BRjpA5dbV3gdde1jifkE3cGZx5nYwB2wHk6mFkd8BvJpT99lmqC39pGhQLiUeeckk6MV0cklr6nH1GfmE+cMv4n7gxtczEoqNtYjPENGVy4jBoO/qIGGQ/alNXOWWwS1elv/HSZbPBmFgujOwbqF2ikP35nVKGz9rBOGQvaxMBgFQbSqNdYkrTgEIMgFumgZdxP0lUZqzctw0gKTscQNYeNKzibgqTRwLuO5PkVjh4aajOKxNLo7JYcFet3+Ku3/Lzru2e0RecBYATFQIMzOVIlUhIj9M7OgN8MVvAKiYWRou4AdkyCFj5THaGBNsWS9Q6VHSambjhC1Ytx+KtimfZ9ySn2oU0sRu/Bkyw8g6i/2pB+9DjPfZI9scLs6xBp2rsPuHlIJe02TjlLR7lhrDBTYApaSBKwlZW61N3HMHumahpiNfAexgLQOc8k8sUFkdkvWi4qrjKdz0meKmZRMG9DhBDFu0xjWCIHXsdj7h5M0xZF7M0iVWb8ZNKkuS0whGh7ks8MmpkaVwQVCfz2KSBRofGXKd97BpCkxTC+Zw0eIlEViX1iLOVnknEvYCguE5iEKop05tkH0l2iFJIZlWMwIz38BRuSD6VcNINXXXCjPkZzyOrgffc7aaRvkZwgiPL0CZ4Kpsq76uVKyakVWUmlfLREEzRH+1i9xiIT1tjDjFG/B/JnrcpYmdVZpRNRPohpSK5gkszgcHuwQfBFv4Yw5RPFZk5UV49hBi0Z6iEhEGa7hD6Xd7kbgklIC1LD1YPttDMgONYkq00ZcaNkFmbrS89hLFZhpCygHXCdQTW53I8qTH/7iEFvsKgnUiDYKdLT30gdfwHrqLs8k3b2ZzRmAkXlx/WhjdQgyy8YuWeQjEeYNRAjbUy7m1Q6QLbDqoyVmBT9SjIEhEcC9dKgF4fBYyrvQbRnkrHgc9QQCQGIR9zHa516Isp11KzlUgiwpw6DTzBWnLBxRfTujBAqsy5tpsJIojBh+pX25dQzlh4rMYTmXvCe55TZGwXwH+s29UeN9Sok7RhsTx9zDAOhweA2koN+MO3qwznpX2885XjeTNjAg4TsBhlm0GDaX5v78V+VscLNBtKMZs5GJaUBnkkCWiRNCJMZEEwRBomOzkxllQhwBlCb7cELMgpYW5nNvcSysCJOUARiYWV3PBKLZRYpq0yqSluDkUI0zkXq3D2qiEshA4rpqG1SiFfd4HoPs9lHgm/O5RmOVu1EI1iJ+pCFwR0Du4UOgD5XQhYleCcMyAq1JlP93DEkJHWJphIgveeiPrlF1NVLkECVWHbGibso6lw7uIGoZxNZfdnXAc2do+33CAXlqZu0pCF6y75npv8UYw2KwKjA/u/+Ct/X7yHeoKrzbAC4TsBKwLuLZ5hViOm8B5hmr4NkN6RcQJjEcjHbqal+wKT7RBqFcJ7lDuCD8hsGRPy4QbgepLW45zN12EvqfDZAyomUZxGqX7+UnXu+k2RJXQlzZxLqK3zoOb5D+G9f2SGSITlCe9XeS5NAEBOfBx1W7C/3TaScWoFOVKTUph7sp33ZeO0ucTf0hQRDRHQO4qz9MVgkRjBWZmfK8V4+x6vL3ZA4H2tHXlOkJ4mF4OonPeIQNcA5bNw9TOdepBOrTFglYFS93lEuCUKtIS7mIXnc812oxuILF0nGix4clj55jmSzB71B8TvmzIJZTmOM5Yp16V7cDoEL3iOBqXHthBezF6tn0xdlmGCvetWrVjItQse4ZSJZwljysAYFQ5bXyU8zLtnGqLfiSTOGySBj9cJhcOxXVYWRWNHHOscaiRMwYHt/TLUvfaxBfXwwLoTgH2XGj4UQZptZlY7AWFmOHxyVCeAeieVZqhCwjwUWaZaz+aioqAvMw1+FoBygpJJ2eBczkjg+82/xZfWx0gxC4oHZf4I/TP3qwNTalYlDTfIfxejpcSCrT5gFjbNglSpUbtwxmAWNSKzg0Sw4NRZhQPTzLOcpxhqUWNQ5Cak+z2IsTu1YifGVKSMLVg9kDab8VRkrhOBu8C8hnaiuHkPtj7lCtFg4meVhBrOB5IGNMtDM+HjeESWbjSGs4Go2DEF82AYhhCUYGaRN9kFInre2SSmR2co1QN2Z8Zk4YR79wXCeNWDKlTWAoagNGAMW1HYEjr8HJuJeYD0n+5Kx0859HhpqkksYJ9sSCCHJq8Kg1DO/Ejq5SOcsheOq4QKI09XkiFWY8wqDgThaMY8+svxkLehPrwoHtYw+iiF6jotD+dqCiX0nnWFPz6EtTJlx+46swnRImq2Evoj5/L4avlpNXQYgA6LZKcVgJoNB+VQhyy9WS3ZNjhe+d29kMWuMg7QvsyzSi7oh0SJ5qTg4Kl703uwmyTCWARwM6aRN6gGy4yD1LGbix1KWrFNZCgHafaCZJDOgGFdfWJMkscFFixg06oC9cgQKOsChwYKYOBmk4IIMEBMxjNUf3ausXigEJ/Zn6aAVbSHFxriLsHCQxhL9jlRhuBP3C2RGovRm9WrM1UfwAwrjDzGQyac2UwPgZT7Y5DXEpB7CFNniKGvr4iREQIMEZ/Xe4UjMqAh1cmpSd8E2pIbZ2VtUYUaqz/PuJbshviVlZvLY/UVIJ9iGSk24KSelps1xnno2G3/ETUA1mUzBnX2bSDK0cJl8aKQM/zCWJfLew3TurSaxonlCB4xlnJWHsTGWdQy+Jx9rXwbYfxpj9fFAol2jEUfcKwsrDsRYGkEqRFyHsagLg0Ws6xQ/lpkYiQgrcW8YQASTCRErRw4XaQB36LCyk2lBvcSbL7wE92Qy5H1/uR0c4aId1A2ikQaYnCoBwrXLYIMAMJ4LiIfHUpbfwkjab28FgJh6FyHIZmckrnCJ+kwQKjPnB2IUOW3eUxbVDzCjffoWiSJbg7tB/Rb7iqf67B9VS23pA8kpYc8VjEViDUoqdDOWaKkubh/t8o7v2uYvJmP1ZtKuhq1XxVgarIMabSBUwq1vZgTgrSaxBp1/+Z4AtfcRUycCRAe3ijQwIcq+XB4R61QKhnTxuwDIuQaNhLzT/1W/WCDJ1DsmgydYegkZDTJsDJxeivXGS+9XCkNGjSk/9QH2VGW+p/1hrhg+JHcSHnvrPXXuyypMWaEhhjJpcrA74ZG9GwgOqhWz9eVHBd4lqhBwIyJd2cbIDIt6ijiORIrPKUROhzwf52IfaAYgOeeifsxGcT4XcZwccASJashMzaD7K9GPEeCZrMTJ4MXqDIMOWqwJe1Bh8FZmpbKysIFqS4A6frAQOJMwffc9ZWRgeouqx3EMBpog3vXsFdYPYo9ttIm6w1ihR49nw5T+BisFY4Xh0CEbhkSyypdjFWoHQw08yX77PdZbTZisKrFCkP0xVgY36Rl9WCD7L+mIcmLmZ0DlDDGXdZ74zbFynpUVIfvBxRLjaEwopCe2+55XP/WRxRR+54QEhNMHBI4zMSom9+Jrw0AYS+gm3u7gvuxULFMhvrA+9BImyr1Yvxnw0CMugD6+Gp8Z2pgQJO2g4dMzi3v6ShWiec/EqT+T2vecoupzvOo+66O6ckimRAOMpXz3crhAmFeZvf9xfwz2HTOWBjC/pWJk89rM3GCruAJgHs5HBEVkMaswD4kFb6XRACOcEikTPKKDfawNMwrjGGD4xdI0ZrJnYCZECx6y1J80g8Fc8dHEzNdOYQ6MLNUHrnAlBKSvJoc9DNIOkpVFyYWBsRLuCihXlovFyD2A+dXr0kaLcWEcCXa5cl5hrzrjyO2lrDr1JTTrJWCvjrUVPYNzqVC4Ud36JGU8TE9iUYXK0m8ZE31GQ69mksykagAADIhJREFUD8Rg3zFjqYhHFjCNVZMZHpWTmReAbgD9BmNJWw54zzaSve5OR+J0jGvBXx2HRQxej3cwONVCbfFX+Yzp+Hl42CNltS+q2+dYr6xF2aC9BIrai4TURv2FuVh48dH1M5hztB3NMjTUjAEZpL16jZTCWMkg9VsySMNMkVTKiXHjNxI0MCBM1TNU35Yen4kTGq88i+GSYJl8LM+bBFQhr3zGpKfDIHbu6/uOGUtFTFQN6rMW0uEMmFnKuwsreU5DsykbIgHvzOy4DrwXkR5G7bFUOuqdbKuYumIpClBThRlMYRUugZjWYaTBxbTwFQAfLNK7M/I59/i4qM4waPxgGD/uBp/jx/I5Ey0MQ+LG4DBYWVfYW16Rqv3g9ZMpKqrHYVGP6ovK9hu687AHe4bB1UeS5Vg5fSGxAt7D2GnDd5WxVIKx6ObewgnIzqzwneWR9Yg60x+HgumowjBRiIJQktOosAxK8JC/JBlvc7ADBs7s5Q2PGFefRDuuBJKOZ7339PPW8xGpCx7pV3aL8bGCsztx8qvUGdVrsigT/kqfuUSEdfRd31jVKSNqhDQl1RgyUa+ckFwK2Z89aTmwFBeCDIu0IWo+daKRtgD/0nsyJvEbep6TF/DnZkk6UOCFAzElbob+QL0JqFzWKodv71frGf0ul1h2muG/GTSPMzMzm+lymMj3QcaSVpJzdiKtDJzniOMcWjRo+XAk5nCBvsM+865buYJIyqKOsu4P9qJyIr1IKNIn6rtnXqkpLMH0owfRMCNiIz4GwKCRhFGFmD055CF+b0mmT72UjzHEeZoDnNRL9cOOg9KiB+zaCbtSeZFWYeRI2l7a+azNmDVOUEysDcYluybH895j3O8aY2moJUJEaPwrYYxBkQ+gw1Ge05ksv/d8GCszqx88jsd+q6L4i8yidpzJVVet5A5pTxiSGsQ8UdEkFM+4dpEmmC64kFTiACRBssIo0gCzRGqoW/lhHr9nqVg875ES6sjhnj2w7tVVL1HQQfmp11/Yi4EQdY2x+mN+M7ChdZiYEzk7+mVi9VAijIXeMWI8F/zld0YQ5zSnK0bLYeO95X+XMZbG9X4sg8uLjLF69ZWZ34NLEgtjxbFKFSbsgLESaPaOATYAAGTiemE2jBKPOTUiMS2SJ38NBMbCPGGCSCxtC9MFx7gnpKMPAbOew2S82MB8GC54htVKksFk3vOM1BttNvvdiypEJwMSyRJcExWe/PXgxPzlyxMsjzQmBamkHL4UJlUfv6I60EcMUb4WOOCef6FN1GaYAi3Ri2oUgIaXBfT1z8RNYiGXk+B5fJf7Y6pW/mqLKXQI8Xs/FjDHv6EjPXjv018V3gNajeEr6Q91ZBUm1gW8m41xwolNmnVMaoMCy8Sy4QpgSSkTZss2lb1TFnER32xDNP0Qr4sqJE1Yf7EQgesEkFl5CQorgyuFhRk/WExxgyW7NRkLBiP4xICzpiIZqEySB81i0fVAP31DM5kWJIUraTNx3Vi8G+MnvjjMpFzxzrgO/CYrQrnaTer2+VgZG3jTBLBI14TgF+M+shADfrVvQyzxqMkwVnhjXwy2KmPtz0EaxkJADjXL6OOfQrhglN5k526Ao9zzO8CaQHPOy4n3Ozv6heDK9o7Owh053y9WYe82iESJSvRduVF3vse7HlWYRD/vYDpuhKhlPihMOBhlCNbo8U4YNe4Hf00+g04N966DvNe7CrRNcmIsXRKL34m0VH+ySiKFe+zEQDBBoy368hlHGCuTIpkTpBUtkpAOrIyBYnwpP4Fz1qIMl7skHyuFZO8GjY4q1FkNyEroWHTBDeHkMIel5PLDsziVPud5x/k6zpKJn0Tk3rEdgwsDlCVrMgFW6jO7zAXjBaCm/uyQQyolg4F0lDaTtmEsAWZtp1oB+fiRSBue+H7xZ6/qB+N0YeQMvr+sRQHcMEIs3JTjb9RjcJTf5J3lWLlgrx7493gMLTBWxizPJW0mmQ/53V+SDiPDv74L28mrDw17psdY7meMvmvuhnjaSQLEjyrCYJE8EddmGzMZHkvHMBbrRUN75ymCkkpyoGJNJfyhXAsUiG2DJP7FW5xBlM1A+sXv4/mIbOIdk8U/E1+O+uE9xHXPzM/5P9oCBCsT7hMBkA2awQtojqTqfW7u5TlMnS0Z0UI4Rgwupzygibbqk3aSJMqMOorlZlJxibgHl2qLdrlMfqrZPVJIRCA5a1wY9mDQPu4UbeF6cV8WhrigOoyj1KM+nBXwz0gxMYMTez/boDpcVRVmUFgE/DCRWLBS0lZ6Cy5M01eU3KXM1mSlJlaogb0rIgTuGx5rz2+wipkcay8Mra0r23Hv3ZnG86mP1UclRW1GQmTmRUIFH0aVBhArB1BPEDr4qQfDoVevEpVj8mVves9wd2TzjajUvMsCTjKf9CGBZs8o0z1wAtOS6nBor/IToRAiMnF7569+60sOaUr7o2Fi7fZjlzZlTPJsVPz+APyqjLU/jEWlEaM9UVNJLKt9+Ts01D8dDmN5j7RIRD8DnZygLEv3ns/92sHUFTyUrbqzoDS4yEBkc4+ekIPMFe+yunt3STAjgC8fqweufSA6aiLWcPLQAXL1x9XCeckV4bleaukPFR3fHHwlRZuFht78dujkOSoS2NZH5WSCm2iwKwwbVY/GfvceowmWijYJDWM4Zbt0NA1e9j7GS/98/47Ae4+xkjZD3Orc4D6VqTgMFvPW78FK+csMTopxxHqPsXqGDaNFapmpiB2riuRCBKKd5Scm1+Oe+F2yd5a6ewzRA+DUOwiyEZ0qoWr5w/od+6LytAdNojoMkLrt2JcN1NJ/jAXHxfut/LSDBco3pw+wJOZhnSrXvT41Occbu9cOnpqZafXlvBx9xQBRlz5jOJIOvdAN/cJ0PWbzrDIjfRM16Mf3O5JYKs8Se5X4Hl2embm/CvrfwyAZCDNN5wwy8xpoDZYalHZhBO+aqSSTgQBWEzBWXszxQTVlkNSV/Qp6v9eB2p5J4T2uD9aktOnMZu+qC4PAO/xH8S2xXBkCJI0BFy5Jef+vvXPZcRgEguD//3EukVZlbUWtFjY4u76RS2JsXkMz0zNgAqchnTTAw2K8RPn4U6fX6wAIEwXnCIAAUviV1IJ8cC4+pLE5EUtCXdAFdpsCKK7xan1Lh7J0vPgmyMvOEyeE2g8wk4+lMEIp0CEOBrF/V3KbmsLWWP43ntHv9sBWAJYawtgXHMuDwrwvAZdradZ8r5C6PbVvJRqs4Gb8YNQHX6di6SeXbeRjtNXzSeWZmDQ0T5pbPVee9zcm0uMtNUcGRIljASDarBwYeNqD5sb5UV7IkPVKPvIvZYbTwT01sQQcJwG+7JqqlII62EIERSEWyLUn+ukd/8kUOosMN1jxHUDJVXLATJNI0wE3+vFcmjKJoyoZYLHUQV48IzwgNZSzSe1onjatV65yk1d5BfX5JnTGzTRvRN0JWziYgJ4IvzKk3OQ8Ag5N5+4Gl3QEESEXNKRRe8qwPrQS9ykfGaH1PSWQrd2ATm8Tr9ZzRo2F0S/aQEySxeakHNxD22ERPIP0Xw9ek9egLhGqZE5gOVvONJU2W/KXQibNgWfzHN6K3o/lJkAEI6EIBoxrBILg1XwZkD1rm21YNePZBma353ZJxCkHM8s2HQK70gV4Dq+1u//Mvlo/6ZBylqUwm4ZW1Ca0H3oAeDCdgo78aBPMFKC0PA6yY4WC59jBANfkA9AJyaB5MiTEPTQWcsfsWr5jQD5e8jj+oOr9PjxiOKYxuJFz9uFfsyUdH1QoagYHpYHSAEte1fcyNNEAUmslkB0w7qUabqD0zBPAqbW+AVX2ufvvdTowyuws3pPtTvmOJmn2199+K8f+vqIH0oIMVaRMejw6jDTT+FOO5SA6+103SlO2wqtSiD1A8jWecRZkR7xvvtwsR1ryAu5xTXrnE2AJgpnGzYmV+WmfPCnrEfz2NwfwM5t/j3bSgSBdbuUzWT4ASWcky8llJes0jGB7BbuhHvOMlqRGNESHI5eTZlp/CqyeKXoMPUgzcJ1ptjPNkQG5nD0pVAeto93Zlo69zNo50ritdTPg29ojtamAS005kptlUI+/Uy45ya40hxqKcnrCtIbRMeLbsE2T8VHfbP+ojpTdFFhtRhIgq+bkajDTbKW32OGCKzOqsLuskaltDXSnD8krc8aO6tH56AHN6wT96LkcvO5jAzjNbU5E25kUZmbGKHtkXpXVisyWgHV3lu/ntwQ2sDYGHpHABtYjYt2FbmBtDDwigQ2sR8S6C93A2hh4RAI/4q3gwbfvzVIAAAAASUVORK5CYII="/>
        <xdr:cNvSpPr>
          <a:spLocks noChangeAspect="1" noChangeArrowheads="1"/>
        </xdr:cNvSpPr>
      </xdr:nvSpPr>
      <xdr:spPr>
        <a:xfrm>
          <a:off x="2857500" y="84898230"/>
          <a:ext cx="1409700" cy="1409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46</xdr:row>
      <xdr:rowOff>0</xdr:rowOff>
    </xdr:from>
    <xdr:to>
      <xdr:col>2</xdr:col>
      <xdr:colOff>304800</xdr:colOff>
      <xdr:row>46</xdr:row>
      <xdr:rowOff>304800</xdr:rowOff>
    </xdr:to>
    <xdr:sp>
      <xdr:nvSpPr>
        <xdr:cNvPr id="2051" name="AutoShape 3" descr="data:image/png;base64,iVBORw0KGgoAAAANSUhEUgAAAMgAAADICAYAAACtWK6eAAAAAXNSR0IArs4c6QAAIABJREFUeF7snQeYpWV5v5/pvezM9kJnQTqIgKIi2Ck2NCZq1NhL7MZETaLBGIM1KgoiRlFjidFYolER6b0vbWF7b7M7O72dOfO/7u/sPb6czJwzsGxI/tnvuvY6O+d831ue96m/53nfr2JiYmIi9l/7KbCfAlNSoGK/gOznjP0UmJ4C+wVkP3fsp0AJCuwXkP3ssZ8C+wVkPw/sp8Bjo8B+C/LY6Lb/qf8jFNgvIP9HFnr/NB8bBfYLyGOj2/6n/o9Q4FELyPDwcNTX10cul4vq6urY12mUsbGxqK2tnexvfHw8qqqqwk/Gwf/r6upidHQ0u5e/+VdTUxMVFRUll5LnuYc2fZ4+edZPG6BNLu7lyufzZdvnHu9P2yueh+3xWVlZmbXPPdIXWktzPrn4rvjyHvsaGRnJaGN/3J/SbG/5nPHRF2NmPNKQT+bNP2jA79wLrf3be/d2DOWelybybrn709/LCgiEZVIuWvpwSvRH0+ljude+BgcHJ5m3sbFxktgpw7IQU413un7LLZQ0UEAQnr29ZJKZtsP9jBPl5CVzohS8bNdPBITxDg0NZc8qrMXCPtNxTHcf7SkExbQfGBiYVHINDQ2PUK7lFNjjMS7nnLYFfaDfVL89KgHxZglAw1w2vK8tiP0j/RB3qosxML5ijbp79+5ob28vS+OUWWnHOaJ56BMmgwnTxZQ5ZyIs6dhSi8XA0nZsP/0OocACpEKhwKK5FRi+o23vpQ3GXSxQtKe2fzyYcyoaq7GnIzzCyji1KGUXaC9uSK0xzfB3atXLNV3WgjBZGk21ghNjgcpJYLkBlPudRXQh6Y9FV/KxIMVXb29vNqampqZyTWe/64oUuwHp4vEb97Go6f95XmGarjNdCpUK7fBdKsxTWWK/c1w8xzM+r2BiUaUDa6VgMH/6QSDQ4LNmzXqEldHKPh5CQsP0wZhbW1v/CykQCIUaGjp3xrCvFayudrEwQlf+TeWmPiYLwkMwp8KCRp+KQWfElY/iJhmDCTKhYo3N9/qW6WJrCWai4RkO98NMEEyhnMp/5l7vm4kmKmZA50HbaUxim7QPo6duk9aBtvy+v78/E1jnZ6yh0KY+/1TPy5yPxhWdatmMP4o9imLr5bNaUPrl/zNdn0fBMo+4lXmiRLCkCkVqkcu1+6gsSGo6H3rooejo6MgWeV9eEBBiMzldHjQSmmr27NlZ1zLHqlWrMqHFLeru7s4+58+fX3Z4Dz/8cEZAmE8FQNswLX3S5tatW2PXrl3R1taWaT3GJRhQroMlS5ZktxQHqQo//axbt25yPl1dXXHggQdO+u0y0YMPPhidnZ1ZO8xv6dKl2XhpByXR0tISmzdvjr6+vsyC8sn1pCc9KXvGuAMl8HjFj9CF9cCV5RNmPOywwyaDdfpnPj09PRmNuYf+ESj+Zu778mJNWbcjjjgi60Ye3icWhA4gwOrVq+MlL3lJ7Ny5c5+bSN04FgAmMEh/3/veF3/7t387qc2576UvfWlcc8012T1oiac//enxu9/9riT9YbQXv/jFAfPBUDDSC1/4wvjmN7+ZuSW0C1E//vGPxze+8Y2sP2OKmbgH//Iv/xLPf/7zM0bmuRRRYpH47ic/+UkwH/x5Lub6hS98IV72spdNupfr16/P5rdhw4ZsDFgT/r7ssssmrQqK4k//9E/j5z//+aSiOPTQQ+NHP/pRzJ079xExFIw6XUz3aBj2Oc95Tlx//fWZkqK9M844I372s59lCkQLccEFF8TnPve5jJYqMOY6Exfn0YxlqnuhO0rlpz/9aRxyyCGP2uspa0HSTvWHt2/fnmkvtMK+vtAyCAYXRIcpIfyHPvShuPDCCyfdFL4/7rjj4r777ss0E4tx0kknxa233lp2iHPmzMm0HBoYIXnuc58bv/3tbx+BkL3rXe+Kiy66KGMyx2E8UKqDr33ta/Ha1742E4xiCFYt/t3vfje7R3cHOn/729+O17zmNZPu444dOzKaw1hoYO79kz/5k0xAdNfQlgg7AuK1aNGiwLIaFAt2lAukyxJtzw2nnHJK3HnnnRlNaPuYY46JZcuWZXSyjw9/+MPxj//4j5Puq14HwoKg7ssLvsDq4yWgJB4tejgjAdE1cMJoMZiRxWpubg78YT7RbLpCLIgLV4oAELIYo2fxdWFgBiwC2glimp/4xCc+kQkJfxsLnHDCCXH//fdP5g+e8YxnxO9///uS9GdOT3va0+Kuu+6adGlY9JtuuilrR6ToPe95T3zpS196RKCu0JqrYf5YHawS84IBvvKVr8QrX/nKbJzQAwFEELmMnWBoGDtFsdDCL3rRi7K50w4CjIDwvIjiH//xHwfChfZmHrhV5513XvzmN7/JBIjvDzrooLj33nuz9eGSQXS3WNtil0ufXfeNsROE077xjG7SaaedFrfccsukcoF2V1999aR1Ylx///d/H3/3d383uXaMhT4EKxyrFkVggz7KgSC0Bb25EASUtrwiYoVFRmhxddP83UwAir0WEAYmQ7MgJof0LcsNQjeF51gIiILATXchePSD2f7oRz866dczBgQEV0kr85SnPCVbvFIXQnf88cfHihUrMg2DdcTF+tWvfjUpkBD1L/7iL+Liiy+e9ONdXMbDeGFiFt2L+AzfF7fsDW94Q2ABWChjKp5Tk/7gBz/ILIjIG8yIBUEARFnWrFkTp59+eiYoXHz/6le/Or761a9mgiZ6hDuH9YNxaOfggw/ONDzMw30KanHuR8FREOgjFeYUudSC0h4u1o033pgpF+aDW3vllVdOKi3GiXuKgKQ0Mtmbrg2/q5QYDzSeiRtLG/Qvz0FHcy9894QLCBM56qij4tRTT80WBoaCaQiQy7lhWgQmyaRYaJ7FTeI3GJ+FwpfX0rAQH/vYx7IYRBiP52H0Bx54IHsGwuB/Y2VKXSwgVgfBUPMsWLAgDjjggEm3hPZgYuIbg7up2kTDwzDGGtw7b968oD0Wnz6wHlgUFlGm++EPfxivetWrJrUl/X3ve9/L7vPCaiPw27Zty4SDtp/85CfHO9/5zkmLwm/QCsE0VoM5YFD6T5VVsYv17//+71nbolv47Wn/jAMre9VVV00CFbT3D//wD4HwGmPhWdxzzz3ZsO3jr//6r+OTn/zkIzT761//+kkaCDJAE2B6FYVCV2r9UDTC2ShOFAFjZKwK4RMqIDA0jP3Wt741vvzlL2eMqdmeCYSX4vjp/yUw7WEVYDxcOif9N3/zN5mQwIxCnywO7oT3qElKERiCXnvttZnL6IUGfMELXpAR3sAytQ60n5ZVsEgsLO6N/j9/IwxYj29961uT5h8XDIHk06Tdr3/968xaqC3pF4F0DPQH06MAtCDFWlOrguUjhiq2EAblokhpKQ33nn322ZnmN+YjoGWclhVBZwJtrLZX6jnY3tFHH50JiHPhHtYKQbIcCGGFiZmP8ZRtpuDBTEtDuM/cGP3hDn/961/P+kPZPqECop/3pje9KRtUiu0zuHJISZpo9H6xdV2HlStXxuGHH57RUPP+kY98JNOM+v/8hovF4jgm7y8lIDwPZI32pz+Y5Y477ohnP/vZkxg9AmiCMoVLbVdNd+aZZ8YVV1wxieig5UGVsAZcMAbwMe2zaPr+//mf/5kJl+4UmvcXv/hF5upZI4ZlgPmgEQpJ90MlwCfjBxGjLROGlnYwr+K8VRqPoICIHawYAKplnM6Nz89+9rOZq4nQmBMzlnF+J554YmZpzeozDhTZpz71qWx+Ai4ovSOPPDKzeOYoLIlJk7y0U+oyHlMZs55vectbMhfV+OUJFRDjBnzoSy655L8UwpULsmBmtAYLnpZFSBSYYe3atRk6opaEaAgIZtscCP0QIGJaZZ5yfdMeLuENN9wQxx577CRBgS0RkHTxixcJxk2DWBafZ2Bsxsc/5vP2t799Eoo1MN20aVMmKIwPxgOGxZ1RmUAP3K5XvOIVk0E67s/ixYsnx4TlxkrJwLo4//Ef/xHnnHPO5HDTUhD6536BDwUGJka4YWzoQf8IyPLly7Mxqp2xIAiICVTzRvwN48OcKKnbb789u8d4BgtCoO5ztHf33XdnAjJV0s68Vznlmq4J/QscvO1tb4vvfOc7k5D8EyogDhIXCwHh0kyyOFOVHqQTM+MrEkUwC+zKhVtBsEsAjYBY9sLnX/7lX2bQoa4E3xHEovWMS2YCwyLgBLFoZ8eNFSDHIEObPLSUg7Gl4IKCBOoEqiRczCcWhO8MIgmaCWqJzwyCv//97wcWWDcOxgW+BcbVjych99SnPjVLBBYnKI2dGBd4PwICw4hcpW6LcRztKqD8Ts4FF4txwtgk1oDIWT/myneAFFjt1N2kT+jDc/TJGtBOyvjEiqCOXNyHoEBzBASX0YSva29Zykyy/OTiiJeMuVhPlBK8aAX0EyogIhPveMc7sjwBxBaNALkol4dQ01qagPYnqMMayIgQ8+STT87+NsdB8I1fKwMhKM985jOz/tR4pSyAQspC0j4gA3AhsQHMgC/PwonMCUWqpaysZbwwBguP24C7ZIEhi4bQGN/w7MaNGzM3COVh7ATTo1HTSls08cKFCycXnrkAWevrcy8xCglGGYn+CORB47gYOwz07ne/O0PRrOUC/cLiI1gKzHXXXTdZt8X6Idy0lSoCgvHbbrstE26Ey3IjLBltKZQkC1WO3Mc6gTrK+IwDqw3IoICxblgZ+oOHFLhyQoLSQAChi/D0n//5n2fCrOJ4QgXEBcOsMSgz30zsec97XqZNvKaC7Ayo+eR3CMpioYl0nwi8Sfrp1/I9QoRWSnMVxiD2NxOYkH5hTiwUCywqIuOkNU5pfDVVJhqhwv9nDgakWAICdQEIrAbCiKCYbS7pZO/5URdKGB1a/Nmf/VlmaXQl00SjjEcGHvcRJjY2Q8N+8YtfzATSZ2TM4jglnXOaZON751kMrtC3ZTSsgS6WEL0WBMUhfXFryVsxnjQ3NpWbnKJxxE7kfbhPzwFeJEGr1UZAiE1BJh9tgnSv8yDlBAS0olgw0r/ThX8sAsJiwNgQ/VnPelaWEIIIIkTlcHQsEtoMRIV79dOZl/4736H13LjFmOlDRIi/0VbEHy9/+csz1wZ4m+8BLl73utdNBrW4jWhO4hCemWktkpnplIFoF4SslIBQFoRAyjyMGQ0L4ihzIrQIhkoKC0qbBMspiFLs2rk5jTWAHrQHnRQyaABKuDcCkq5fcU6Nv88666z/3QJSnMkuZtjiTDqLgDbBghhflLIgBoIsEG6YGPxUiaipNDU+NslEYE1dHvpFQMTX04yuyJNQtsxBf//2b/+WBdu4J2hsnseqYkH4P8yNgDBOihPLuQ+0rRWUTrYDnXCTLr/88rICQjyhgDMu3LLPf/7zkzGX82VOaP7iwHkquLUU40pnLc7jJSDSI11HgJH/1RakuFiwWECmcrEei4CwGNQu4ctiFUSYyiFZ/I6WJ2AkBlEYYESZk+8IBNGoCgi/weSMH4SJMgZiGRJ3MBngApAscRmuJvfxDFoV1wLX59FcqaDQli7WP//zP5cUEGIPgAEUiReCRT7DgBxloDUQvkUosDy6KXwSz+AaYiGEu/UAoKMuI8/xuwpgJgKCFScLn7qJKVyfus0p3cj5/H8jIFO5OxIhJcyjERD9XRYHpMcMNUyKdSgXqMMQaCHQL2ukzHnACLobVNcS7KaoEoyPdbPYkcX613/918ytwD0TULBd5g+TgZiRVU+rCMoJy2MVEIADKhysY3MLLmNSaBB6/m8ZCjTDDSSBaY6C73DLyIVghay1Ew3jb4SKOAIkjbbMvZQSEL2EmQpIsRX5Xy8gaZAuKlXMDDCO/iX/fzQCguZicWFm/XPaL84kl2JANB6Yv5o5hU1F6XCVCP5sF2ZAM6OhjUlwr4BsDeDT4NWgFcHB5eE5mKicAO+ti4WVA+DAteNKhbI42cj8sRSMn4CWBC3C49oAioAYpVexKwtQQi4qXdPHKiDFMcdULtb/+iC9nIBoVR6rgKQoE9rMYFSot5yLBcMS7yAgjAHNSpvCzhb4feYzn4k3vvGNmRCpcYEYycIr+CBYaM90tyWCIezLc2hfBHLLli2TBX3lrIeMYR7IeGQmQToCgktHv1zptmHdJ6tg+Z35oSBIFOIy0pcCj/UgD2JeSCBC94rnERBQSOhnDqyUgIiSTWVB/k8ICEm3mVyPVUCEZou3eMJMKQIz3RhYXPB+S1QsbZB5tCa4F6A/XggicQeMbtxCgo6iPzPLVgYYrCK0JMZgIlytmSJY9PlYYV5yFwgk9IHGJmS1XCkUjnuKMHAPoAWFn9aZ8Rv7b6zFSqtnU4tLqQmCxaXy2hsBKYdC4ub+j45BrB8iE0wpAsSS6AxeFKsU1Mv91jtBWJJR+MDWWQHd4iZYJZvmQbhfDDx1B1LLwnMIEotMOQUunPu5CcxBgihnSUshjI3c76KA6DrgPgENsxlJQSTQx8owDoNdxmeCDOtEkHvppZdmgb3PUWeG9bFsXo3sPhuEFktHfZFxAr+xjwW3zoJN3DYCcJhbV5AqBATSGigtqvMyN0E1MYlR/6Y2DQtlrAE9KKMnEWqtHPSkzgzAQdSPCmrWS6XBc8UCwm8IEfkZk4KUp7C3RCtnnmUqK5IqO+JHxiXP0d4HPvCBLD/EBe2e0DyIPmhaasLkYCTKF375y1+WNCApUuH/MdEElhaglRIQXIe0nMUEX6rpxfdhGmq42EPB+CAefcg85jNSxMd2QLpgfi0MC8ECi0aJepkBdmHpGyYrbpO+6BtBovSbfSNeZun52xwPFgclgVuDcAoMqFh0jShrOffccyfBBPItjJN20jwG43NPCnEWORwy4FxuyvLIJN0g5s5z0hMa8IzWF5oSX1nNq7tbSkCEloHaqYRILdpUKFYxM2G1qUzgOfnFRKG8+YQKCINCK7HISK3wH1qCMguyy8VXak0MGmnDgBh/FAEx11BKQAyEbVN/Pw0SrfiEiJSoEE+k+YzijTy6NDAQ/2BO8gaUUYu2wTRoflymlPlhWF0qER4ZyhyGCVHaYhyUfmBVmIv7aXjG6mbuwYIQOHsQg8WK6TwYNxqeEhTHgACj1RVs4wwtm2tDrEjSLa0mYDyOXXeRsXMPY4c2oFYwt3VvWFWDdN25UgKi0NEGsaDumgzvprLptCzKgC0GutQ8hzdDAlWo/wkVEAmFiSa9r3vAJxoBZi93FcOdolgmqEoJiBajuPQjFQoYWOtAfRiBJoysFVG40q2aMJ4xAsyBUKEEYGC0PjAtu/eAUVkAvhNK1eVD8Pg/bblLMtWQ/p9FJnbhXn17S0osaKQ/SyVw1RAYPmVomJnngWapKOCiLUAEoFDcL8aY7pEhtwNtaIN8FdYAC4XwaVlTwdAqWrTJvAAqgMgVQKwcf6dlKaUExDU2SJdXZgqBI1Ts51EY+MSbwfWzKvgJFRAXgrogKihlWBaMDDLZ5akCLb9T0/MJUWBSmAXh8rtSAlJcHyVUKeKTZquBOoEq/+mf/mkSjdLXdR66NzIeAoEFIeFHEtDMPcJA8GvsksK1+PJYFl0Eq3vpA+azvF9lwn504OE0Y10MUxNsY1URGF3CYsXDWCmdh9HR7vTP+Dj2x0JCPulXJMw2AFOATNOyFeakgHP/VGXoblfWffOgDO5FQHmulIAwT+6ByXHJGR/fpQnkUgqW0h6SpRbI8hwuFqfSqOCeUAFxB9qb3/zmzE1ICYMlSGHWqQJ1JgaTWjWLpmVvgtlaiFdKQGQqnqMEHv/XfIZmV40Oo7JzjuCWceOfo1EhoFaGRWXc73//+ycZnLGgvblPK0Ol7R/90R9luRCYA+bkOaqa04tKVoWdcQG7csoHjOvFEUoohbR0n8rWH//4xxnzIFT0T0BOtTHzoT98b4ARNLkl6AS6zEl4mUMb2FcC4sY9tEWwj5JgPp5XhZuCi4VQpe5pCnbwHP90KbmX00JQIFo+BISAO32ulIBoaWjT/Sh8h4DTZnFpfbGwQB8y8IxZ95oNU8SM8uYTKiCiIZg1TvAQLXIipawH90AMLUU6eVEgrEo5FMt2gBi5l4vnWEDaEVmD2DAezF+8GQetDoHJCXCiCUKkBdDc84mQYYn4P0yOoAAUIERoYQTQXAl9w1AwqK4KlgXLg8ujpWHfBy4BtDBTDyCAH809tE9/MiL0YmxoTnMzMEoaZ0hLNllRsMjzlvOjXbHuIlYiVCBCxkfGKJag0D5JQgReyDldL2lkojCtmi1nQZh38WY5kb/UAyjnqiNktIOlx92XN59QAXHQMB2JJKU4LUconlgqNEK5EAIrgIbjOwgk0UoJCAuh+2CxIgyqgLl/g3voFwSLcm8Y1FMS6Q9i6lJQz5XWBSmAqaAwNsrk0ewuIrv5cBP03/nEqhK7WMqBkFJazx4QxgOTgsSAPplZ5zusBWUranQYHQtFf1YZIyAoJgVDi2C8BT0BEtDojBda0CfaFRqISPG8QXqa/dcKiBSybZY8iFXI0pl2LMsxD2LQTp+lBATaWnltIpW10CKITE0nHKyZSUm9lw9+8IMZqOK1zwVEQiHp/B8Mn+Sah5jBfMQgLJj3FsOt5aR/ut9ZMLfcsjAQnn/EEkC29gNTkDsBX1dz0KZWgAVknDz3V3/1V1l3BskshjkJmAV/GG2a3uO9LJj3I7jkC6xvwk3CJ+Ze8wAwI7SR8RAU3B1cGxFAgn0PezDh6SEKKYBgWQvjon2sE7mK9HA9fkv9dywcSJaIFBYBocVP94I2bPEFLMCSGr84L10udnDC7PRne3oA0pw1QCBFM6E/VofnmC//6IMD/nD/ivefPBY+kQfkPRQSuS23JyAgAAds9HK/z1T7eabqe0b7QTS3MhHJLnxNFkw4Ds0JOmQQi1Zg4CYSp5v4VC5Yeq+HHOCmGJwycTQZMYfMyEIgtCyOcQIoDRpXP5bx0w7aGUJ5JBFuAeOGwDxz8803Z+iM8C9tc1au5/WiUUnGMV+skILIIuC+QBfH+t73vjeDu1kQXBzmC7MQdPMs7hqxDCggf0M3xoJF4fA4+sTaQG/gSwQSuuKqgVChKaEBz3EviUGDafpknNynG4sCAEwhmQazul5YP9CvFPTgVBPaclwIESCAcSX0QfgYizTHipPoVUAYKxl4zg9IUUHaQZjSU1qm4pFy/KGyMtdE/MW6EJ/pibCmWHussLxs3kpkbjr+nLGApEEXZzTBVCxuWnKAtmIxxfvFwR+LVvAZk3m6YmoLXDpMPkRHCGFitumyOLoqZLYVGNoDAcKCkBUXpYKwPOOphSw0mDwuFpdbSdGeMBVtoJGwnrgTKAsWiYVB69M+dUxcfE8JPowlygXqg5tHjOOF5aVS2OAXxqM4kqw4bTBWrDYoE5l7+sIVxcoZjNIWAoEFI/ekFUGwyUvQprscOSGSwxeE6KEh1o9TVHTDKN8gP6Pi4FnGiHCnJ0MiEBZ60g5Kym3PKkhACQTZtXP/ibtPS/FHOQExyFdoOYOM8h8uYyyADcAbDxEX2EnBiMcsICkMC+MzKTB563uY9FTBoUHwdJDkTIXGbC99QwQJAdHdk642QOuzOC4yi0XAzSKbfUaocM10RXgWIYJxvQi2KZMx5uAemMpaLLUjAkgATH/QJa0L0j0hYMSlMf/AAlLjxN/ECCweVgcU0GCVT5KuCJe78lBKwLyU9Ms0xB+MSwvGOGByciHsR+FZLAjMkYISWBBikFS5Ua6BABpDYnVQAHoC9AG9obsWgzkg6CgYLvgAmmOBVRAIKvSG7o7TuCqtYpiWQcu8Qs8YZaq6NoEaeAiaU31g/kuX+XGxIKn1gBGwHLguDoqFMaNr6YMas1zBYDkNkRKR/8uMnLVELKFwsDhofdwck3wIDAkoER6+94xdGAihgXgICJqWuaFp0Z5ko1Mt9OlPfzo4wFrgAHcJt4f4CI0KsxNsU7LB/2EC2sIKcASNATRzwAWzPIY+eYbTT6Az9KAPTpIE/lXbYTkoGWGenkcLpAxyKEzO97hztKeVw62AOdz/AVMjVNDBtWGtYHKsAczP2IDAKRvhHubBmmNB2MsuQsVYSdShhJgX3+M2QXNda4Qd6+vZvNxjdtz9MqWUZTkGTvnM9rSe9GWdGq4gyijdNer/S/Y/UY5DIyYPpxblwYKgKVhoHk+hQYNiOk011EwtxlT3peUbCiWQI+ae/vjH92gz64L4G41LwO3zMCCna7DIzEX3jGCbZJpoDQWW559//mT2G0IT9MHs3sOzuGW4WCwIf8OclLtrYZgLVgcLohKBkQhQUTBaB05RBOpFaHVpsCAE4PTnOb8wLAyssBFLGYyqwTmuiHhCZA13jwPhsFxac1w8Sm6sG2O85FyII/UYoAluNH9zH3NEqKB7GsSTlMQlFQ6mtB6BsaweAcHthO7yhG7RVFr/0fJJmnFPeY/xqjyJzVCCWBDu4Tdjr3L9zSgGUWPoSrGwJJoguMiEZRJ2KMxabgDl5BMiCivCZPqVJN88B1eNgQZkYfkbLUXSjMVy0REKmMXTzz2UwDINNDDak2c8DVETDmPgKphbQcPCjFau0gduGkIicMF3WBrO5yVmgV74wVgL5uEJgrgzxBwwvjkVhEKXBJ9aOhuMMmZoAPKUJkZhdCyGpTa0g5uXulhoeIJY2oSx+YeA4o65HrhyFFAyF5iJ9kDbCOTpTybHSuNS6UEgIDCjf3MvZSwoKtcOPqJPEbNSPFKOP1TOolP8LWwMD9AXFhCwxOJL1jDN0+yVBUkbSoOatCxC7aUmVXuUM4/lhIffbYO+DdRZHBYNtyFFXTz2h8Vh3NbpWD6iq+g8uId/LDIoR1oHlWpXxoFbgotlgo9xoZFwPbSiQrtp4Ih7RSkJwsczqbsq1JjmDKQrDItl4eJZFhlhRNi4X00oDV0nBUOAxO/Tk1l4xnEYMDM2FR5tS/e0pornHJ9l6lgQBE4lhRuIFTdeRQjRqmDsAAAgAElEQVR945WWnu/SdZ0JH8wkRrESoTjFUMyrtuX9eyUgqQSnDK8bwaeLlWLLMpJ1PwbY3sskZG6+81nusyTCA6CFMS1BUFAcg+aUmMD3fDB5/OFyrz+AgUjcAbumSSlLXxRSoEqreWkbwaCSldIRLuaT0oJ2GS8IFcG2zIXVMEgVcNDi6c7QPlh+WsfGYXBoZiyCbqWM7FFFam3o4/m5JkHTBCAxkvEcfcNA1k2Zh2EsangDd5O5bm/mOay4AsLv0NKgnTkb55gvkZ9cM5UL9yJIQMoeRJeuh+NnfFyCN/RpTMP8BXPsmzFaNKrbaQnSTBT4jFwsJcxJ6tvxvUzB/x2oyTQ1ptns1ALZZoqCMWmuVNC0HEK5MpWTTbUFFoNjPYV5iUnYW1LqgtFZZPIHxe8lMW6AyFqQlNGII0CXii81JGOjyDFNyqXzlnmcrxukuAf3jXhGq4QfTaApjbQALLYCY9tqzNS6KrDScSotqkaF5rjRuiTp/GhTQeZ7XSzvwc3EGnvRL3yQgjWsofEs7aE0ZGzXledT0CIFBphf6jIWWzmVlUJorGkb9lH83FR88qgEROlPJU8GtbOUYfGd0XwSJw1eGcxUcQv3MgFdBf7Wz7SdVGOqvWnL0ms1CRaFeKLUxXOcMkIcgBYVCYFpufiORSRGAFZFy/EdLh5ABUzruERNhBB5noQf+QQz59xDnKOFYqwG644TQcHFAizgPtoDjQJ+5pVqMkeqkHg2PedWhYWwpt97mnoaxCpIU73zXAWGVgcF0n2F6WgDFwto3VgGq43l08oo0KXWgD6gp++G4ZniEpPUNdUrkeGLLUGxEgVU8jjWdBzTuV7pPWUFZCopm8oSpNpKooJe+EJH3Qomk5pCmEHimqsAFgSD1xKxAATIJuWIPWBWt4SqbTy8WmSD+3xtwnQLxD3EFuR1KAZEmxFUgvJ4Ti/MQBIU5lT7oV2pPp0qiNTCci8LQ9ssErEE5RUcIUTZg5qMTU4kIc2DENuAolHVDE1MakITfXuYk9wFbp8HTCM4HMkK3I2gcy8nkwAHw+C6YAb6/A3jMWdyI8QPKhwsKoIt4MBYQc3I5qeV1gTt0MEYhOepCsYyc58CLt34XSXI/5kffdAO1ja1sAqCQomgU2clCKGnwDO0IT3TNTFIJxYEyYNGqZUqqT1pdyYwb9pI6kvKCHRYDJtBGJJWHD2aDlxzyySKAQAxbTdMmWyj5AF3CWEy4UbCCmwdTW89D6gOMQeM6BtryxGA38llkAfxpHByKSBixksskMWOaZ2Xi601VHGkFqUY6sbHZj4sFjSjPbLYCASMjjDSF8lD0K7UNdEVky6gTCgKc08wDCUcgAJeWHHgYXci8r0Ml9LGnYgG1FhGSvnTixMZSRZa+0W/KCVRLO5lTV2jFHZVQXKP30MvkS3dYeNN5i3dzT3BH6wTCGKKFE4lfGmMTNwGwIGCk++kazlhmZGA6OKkUirhUsSmuDOSbbgJaXCkVjA4Ez9n8ia3iCPIYRhgka1mkSG+L8n08GrNpC6Wp8lrdk1YTScoaBRgX9wl8XHcMrLiU1mHFD1SoPWfi11Q/pYZGbfxi3VY5lQoReENUxbXMRcYnbIR3B4UQOp6GpewyYrcjMWDjIMkIQlLXTh2POJ6ypiiWY6N+UBDcifAuLptJCaByRFiET2squ/5UFh9y608Qj+MVxfV+JM5pS4h/aog6R/AAyh4qguloXXF1bR+izma7FNIjMcUBH5HYAE43JEJLYtduOn4Y0YCUuzT0RiD1jwzmBStEC5EK7Jg/KYvby5FS8LfukRMDo1CcIqZ1gUAmeJviO7kqCXyjCYRFxYY66OWNFgrZUXoAyYioeZ+CTSi/WklUwhX4TbWUGhkAC2LsLcuJb/j0mHlSExKV+BcKn75m388h0tAJj314flNiwmNyXlgZdKgkzosLLcBN26pdXMKcJpNZqz0QVvpi3dAonB7jPdoD6tNwi/NcRDncbqk1iOtLNbt0q1OkT6Vi2uDEKNMGZvz0T3TWjAG4kXcxuI5wEPSzzVTaLHaKF1c3VSxsx7lYqQZCUjKYHSK5qN4Dj+TwTBZXAakW2bnk51dMIMuEPeTgNL9gdCYPwbOYGFQ3Az8TEwpTIBVYdcaMCsEZ8HQ+jAwVbC0BWHQ0FgVGIJFgpi4ZB7sNp2QcC9QLPAk84KYxCDEBKnl1H3SnaE9rA7z1woCbTM/0TAWmsQgCTgPWYNGIGJ8r1tK0g5lohKhL2I3koAyHm3h+kED5otrRjkKJTBcMgenyFA0qWUVpeM5mEF43cJF2mUOZNdhdpE03EBiEpkTZqWCGgvCJbOzxuQ91Mj06wHivq2K3A0xl7ELfUAneEhhIG4iluGiL9rHeuJOKUy0Tc0aAuIFPeGRtHRHBakrB11J/BJH6p6Wc61sf0YCInNoEvFPgfNYdLUEhILImvLU3RDZYmJoABNdLCqMiF+rC8FvwK6YW7URfi5wLe2oyd2bkPq5uFeMC+FgMSxbT8sRpvq/2of29Z+1Ds5P5hJDZ0HYe4IgM1fGwaYjxu64aYNdgWh53TDmrNul+wejk/dIacZzBMmCHwTNuH1u1U33uacBshakOL4zl6EwTcUgChXPUg4DSOCLcFAeWG0FMkUrhWyhI5oad0khxuIRK2J9pAH3477hGUhvrD/ol2/FYixUL7AJj6vY3dWFxo3HPZTvnJ9ejSGACF1Kl6kAqGJF+oQLCAVwlK2gVYT3MLeYeCSfiaJtsSImiZgECwUB04ATPxOYUSK4dVZY1Yx1at49TVBLaFCdClJKtDTo9kWUulYICO4N8xDyBR5GeaQ+t1bBhCcWBGuYukrsJqQ2igsBQJOiXLSYxfC3cyoWkDRGS4WT8enOyOx8qhiYm6iWcyYGYV8Ha4LAQTtPXTEoJgeCNYB+WlLcMurmUlgVF9NXQGBJAViwIJaH4CWwpQHeKCUgwMwAQcUX42NMJkDteybZ87StJ1xAfHVbisFj6jHTJrVIkpmQczGxOh7hb9EbFsTXhkEc3DvQkWIkCQIoAKn2NTdgXMRnirTwnJuosBK4c2zGoX8YC9cM90ZtBkNiCYCj+b/lMcWLqYuVJgEtHnRhYTZcFctjUnAk9fVxsRBSLU+afJSZi/tPNan5BuiNa6jrxjMwOczOd9yXJut8DrQIK66by724ZayVMR7f0TYC4tp4XBDry5wRPuB3qpVLCQiWBwSOS5RT6+JzKiL/9vfHJQ+SNrqvXCz2CsA8+P8sIsEpptqAniATzF8YFEbiGd9Np2XBpQL9UnuDl4OyqN0w3xCF34UXmR+LyT0QUiGxRonv0rNntVgIBm6gR+pAdIJMEnzmHOiH+IYAnHZgDPq13D11sSgoFPmhPxgDF8tx4FqhLYFtBSpSpMiMdbGAMD+hWy2oisdkH+05d62ILhYxn2NgByeuUlo8alxoAhQrTnCvBud3nkFABHWIiyjqtEQFIUGxsY+FtuEFnpuJi4VLC2+kQitUjhvKuqSJUmNYLWUqTP/FDM00D7IvYxAYGo1nHQ65CAJu3A0Y18MOYAaIYOCOO0Nc4uKy6PyNbwuBeJ4gELjUE0uwGphjNL2MzuLAnASRJuSIlSg39x5RGPo3cKdfXCesm2gITEz5eWqhOF2D5BqMp9XCPUTb6SfzCWMY6NJeenaWrpA5AoQMS4bFxBVLx1ksIFhmDzDgeeaI0kAJGdNBK+YL/Gy+AqaiTD/V3rhOxCXcwxh5nn+6lIwfQYExU6Ez6FbQuM8AXoCDdeZ3LQ9tAr8L208XgyCMVBjI6IyNvJIlRyohEqoAQnoHUwnD/0gBYeLpaX9M1KNH9ckhEttL9WlTKNEgne9gfgQk9amFn/X7cRHwo114FgrN71t0+R5fGNPNwqYxjgiSz6aBcgpb87uuAwk/XCxdHgAOEDiESZiXIJ6kXyogHOcD1OvF8aHEVL4im+/dR6LgMQYCVtw8fW1QPJSQ++95jrYRXGnDvWhi69Zox2Qr96duaHGSUUjVueAqsaXAbbm6ZqJf/E3bMDVrpXsHzdN305uQlfGnExCUq0E6bTEXhMFSfXgBa4/AsH/HK638KCUsT3gMAvFNJlmcRvzBdlasCaUaZraZCMLEfQaZfEIYNCpWJSU69+vuWNFJyQqQsQuNpgIQICBFi/E3C8xxnSwOf6N100tBYdEsTDQOEsoUTmWhEBC1I+4VfaGheZa2qfZFGPDRubCgvl/dzVLMm/3+upmMDeGjEJK56D4VC4ivYNOvR8mw3ZayjjRgRWgREMakBdbtsuTH4Jwxuv8CBcX9ZtCZG4JMf6KCuGZYTWIoaMw/ECygdUpwsN6sOcJl+QgWlbGWExBQLHJtXELWVBdgEWmDceG6Ax7oJZhMnEmy8AkXEPMKEgLmw6cEKpSJ8YcxpekLW9Rq3gMxcJ0Iyg2uiwnAQurXoqFoz0MaWFgZg2QjroRWIEWMUljZMaQWLf0/Y0NTA+EqILg8JCXxw3mesZIDAeJML7LoBOr0RzsoCujgJi/ohfCRFyglIKBf1H+lCoVdjuyqhIlpn3lCb2I4Xci0TbW3gsI46V/0TreM+TA3ciip+wjMy7/U+oBKWieHIGH9UUrGhlom+57OgmD5PCAdRclccGm1yI4DSwoaqlcCPRSUvbYgaWk1k4QAFK7xaQKKY2vQSkxQ5IS4AqLCNPjU+PZMCObQF+R3frPeBqKDSnCfZpCFw2emXUsfIAR/y5CYdII8BIR70OT67GZdNfdClTwLUUG7AAJ0Ewg0cUvSy9PU+U4kS6vEIqQ5DANA2iMmgVZqOGiAQID2FJhhLLMW3/72t2JsrIDgtLQ0xUte8rLMddCXx7XiGU9jnDdvTnzjG9+MN73pDVmSFk0Mo6FcYDQuAlLKdEg4ghihFBBUkEPySDCICT9gZvoTyEAQtb6suYAA39OucaluGoqG9YZuHtqg5SUGAgHTnWIOxIZAuyZLWXNgbdrBkhZvujO+sQ2tL9l/zgfzfZTMh3wNyVjBFcqUiNXY7aj7nVYH75WAyDQGZmplFstBcQ+DIavpBCAOuLkvglRiEarUbFJLRLLQbDsalnjA5JNuDEyMiRaxMrnHwuGS4EpgstUQakDH6yF3CIdBqwlFzC/ajD75jhgIJktjI4nod3yi9anvKRYQ7vU7BBcNjjAzJoQSbeZCNTW1ZFlzKnyZCzSFgbAWMBwMaM6BOIT54TLA+Izxox/9cOaKGpvAHNCKfrmXNcHFQXtKU1wS4GfrtZgLbhdxF3TiAsJGaFRIrKvCJC1gYurIyM9YeMknjMilgvPdhiZ5aUvr4fqydlgZgBWKJLXuoouujXtU+Ju+iC+Ym2UpzBllobtOn8wJBcglEmvC93FBsSSIrovYOJ2LzqhJ0gwrbgr+fBrkwSAmzRgcSBDSbv2W7UyHUbtQTkwYlu81y6lGSDOnfA/cmFak8h21RARwujP44mg3XYnUxXDhiQ3wm2HAUgIyFV2kH/1hQYideMOUh2inNV2ptfIAPF2VwoHhl2RlG/jXXFTyckqjAAL5BpJ+WFGLJTkXjAQtbdMX/1AKWF/pjhATB3ql7hFrKASPa+TLjqCDtWJqaPiBE2hQTBZj0pZWlv8zLi2PY1S4tFSMwwJJ+dB2prIA0FjPREWgstQlLCcc2fqXK3cXypN50sE4mVQoGBR/Y6pBUzCdLJaJsuIMNUf3kNMgaMUSpKiTfQn16lIZIOoHC7Oaw6Cv9JxfMXkWFkye8gVPBuGTgBFLACG5B6GmrCP1sVN3hP+jdREkNF8pAWGMWgY1mOPW///FL36Z5QW8oIMBKmPXVfDMWtvDJbnooi9NFoO60Sp1lbBeuIyWyjA/4FuScLop9MucSfDRF/eSQ8KSQ0voADMKRFh9wG8gjFQvMBfXh3vTpB1FpVgHL+M4+kJosBbQG15JPRVcPGkNzdJtt/xt/Mo4WHsZ378Zx1SKVmBHgGWvXKzUeqSaT79ejS4DMVCZnG2jmHPzB7o/LJIoD6dNoF1kegUyzW+IZacTcbHS+EIkJw2+UuGFkbEgCGRq1aipYjOS7iQQJAxrH5bY079BJHNAc3v0aBqDcJ9C45z5DgGkTSFQ+svl8pmbwmnrModtpfsuXFTzBswLuPayyy59RJIMt4sYQEgct5T4w+JE2kZAsCAwiIyPgJDn0JUBMSMJWhyIp7AubeJC++IdaWEyzuQlwAjIIQLub+5P0WX1yFIPPS+usk0tiYpGF7nYe0jdfGNbXTB5cypFPJWglLUgU0X7DBa3QNQgRSwgOINhgSAK/jBE50pRIf7meyp3eXuTrotmMGVstADBp5MVVRISVKio4XKRaI+sM5qQ+9FW+OpAuulOQNwMLIrMQJvkRfDHdSOKcyH0x1wAJQgAVQCa7DRIJ26goDG9sDwsLu3MnTs/YzIEV4sCE6GVmQuMgoa1iC9Fo7B6r33tayb3zUBzciMk/LigFxWsKIR06zPIGvCwSoLxcg9FoYwJJsVvBw2SMRkvsQFuF+srAka9FG3zO98j/LSjkqBtBIQ4JFVKCKNQLnPDeskHPAsN0goH1949I64Jn7iGQs2sJ+4hMZrHKNEeoE8qFMUKbTorUlZA0oYM0lgAOnRnl4xEJxIhLc9Qo2vyHAzMCORo0JweiIAb4XMAAsQEMCILIwPSjoSCyOwjIdnEs7Rt2YOBPWPC1LPwWAWu9CWgnqYBzMv8uLQqzAuhSMs7WAzfPz4dgdnU5D4LxojQwkAkCh17sdvJ9zA6yB39GnvQn4wAwwASUI6Sls6gSIj9VFSiQekJJQgIgbuKzRJwXSnoy5jcDqsrA5gCs6cvTSVAJ8YhJkMBYYlxu7Q8bgM2Ocu43NaMUMBTWkr+z2+MS3dXa8FzWGzyNUDEwtG6Zj4DjXAfUV4qUlA+FDoQNDzF/LQypdwrfisrIGkDBl7EC2gvmSUtBU8RqrTsO3UbWGTNIi4WmsPJQCQWnGcN1Cj1JohW6IT8UuHlOxJUJJssyvO9dyww7TNerIV7PSxik0FkGNwNSypS3FwFYL/MgYUrFYOwBQBtrbvBGFgo0BpdHL7zuBsTdUCXwL/pVubUn0bD475S5yUSxDys5jWghZ4yhVYbFwvFpPCnis34gO8Yk2+gom/3g+hqs9YoJPdxwAdYPv4WsaI9hIpMOv8XlUvzICnk6hwVAO5PA35AB/f8cC/9E7toHRBq3EcUjMlKxkUFA5YubWsmbtZjEhA0BehNWkLsNkuIZ/bZuppMEisqHoEyyWTscybLmrpUZnANvtFIlBSQP0FI+N7MrYgGk8Vi6AIwBi0IzCIjs1AAA7SF1jObnPq4CojKIa0GTt2tYu1Dny6s1pI8CNtp+Z7fWVzcCxZMzayWZ14qFawh+QsWHLdFIVQooT3Yvu8HEcK1TN6ttY5DGB1akIHHtVXBOQ9plGp1frPsA0bHAitYrClFhoAcMj/uJC4OdOV31gXrQd5Ft4nfiPuwIMyZuaUIl4KcKk3+T34EtAva+RxWlv00WlfuQwFS7Em7ziWtvKavx82CGD+k0oaLRWabgQpDpsxSiomKmcp3G+KqYF5lEjUnAmA2eCqGTb9DkzAu0QwEi9IT3SO1IP5wsWZ1UbA+CBZBuu6cDJHOK2Umq1ttUxQFa8BCEYB74WLBVMxpqsux8hzMn6JnghVi/LhYWBkvhIudc0C9QukiezAlz/O9h1fr2qXucIoO6cLq5lDjRC2bLhbzxV30cD7aI9gmTtDF04IgIOQsPImSVya42Yz+jePkM+H51O3jO/InMDsXbXv+cprfoHIBoREAIE+C0sP6eNGuQl3KzXpUFkSEA/NOcgsmZmIMRDTE7HJ6yHMx3qz14JMgV3/fgVIGgV/rsTG0jx9pHRYTMzufxiNoapJsXIwLn5VxGsvAJFSywqC6b55JlS6EG63SoJJ+7DN1SVKhYfFwXbRyjIHDD7AQCB6LCKpEW1jgArhQyEPYvnApLhgXNELz4h7QNrGTzACNrrrqmsn8DRqWfzxLgEq7MCUW08Qq42UTF9l03akUPFEhklehbk0ghLagne81cQzpsT+MF/qj1fUYoBljtlrZeBXeIaFH+wgNpT5YNS05tEPhEVMZj0JH3oci9MwntVjchzJjvWgPYaB+T1ecMTAmPAbR0lJCkf5WVkA07frnpRp2oXUzdDmKn0nbFDNPEQu0AigEk+Z3NID7kGEWCIPZ1xdO/V36Sncn8rcaF4KpoRQQx+Z7x2Eakl/4thLcgFPmSYUyZTJKSnBfeM5yFxKhFM6prWBcsuQwfMFKNmRDsLzd8hdii+9857sxMVEY4aJFC7LnzCRDw8K4CrVUHq6ARaHcW2CCfojh3FXJOKhTInPOONXc9JFaEs4JoOrBuYsuSk+e437f6oUyY70YlwqJ9vnO94qksQbtI+BUAFAFgZIEXkeJuUZYLDdMSXPpzSf9Y8HYcIbyVKFwb3GCOOXBmdZh8cyMBETG0MQ7CYJ1NCJaGGEww+p9MIDwXBq8p0Gt2thgmN/IKgOFergDyAjIEm1AFJ+HqdK9EiwAv3OlMQ1/67PShgtoPRjt6NpwH317MkhGpD2ojkk7FoM4TK1MX9zDMwTXaCo1IS4kAuILQ2EYAlTci4JFfuQxmo6djVc/+tGPo7298FJT3QQUgzRgzP39g5M1VtAdjQqjmR8CTAHqZqyW75NJJ/ZjHqJiWnXa5B9nSBEnIJBmpFNET/piVXxJqDGNsYfWgtiFAF/G5z5cMfIzKkHiMkAH1gZe4l7fTGUsYi4jjYFwhYm7pLdJYWhBOwgf62EsAn1T+L6cJSkrIGkDadLIyRrs8MkgzM6K6ZcaQBoYy8Q8jwUhfrBcwvNeLUeBwOYF1Bp8QhwTTAbvapJUA6ZjEu3hO2Fm3zCVakXRJe5TiykglKvDmKBTLLwLwH3Ea/jMHjrNnIFG1XJVVYX3C/oMdGTe+OjGDdaRwYypliwADIWCS4N3tD4MS1yAK4XbB5qHpnatFJDUehQztS/jTBmK+xU86UsVMH3JxFoleMH1413u5EvS7DpKjxo44wQsNtXYriMMzjO4214mbHXj4QcEC4WWusje73wN1v3e+LHY9Z+KV8sKSBqkpyaSTCtEx3o44JRp6cxdc2phP9VW/s1E9VGxGlQG40fKjCwybg8EhylhGAVRdEbTzhiFNc3Yi6jwG2NEiNz7AbGMpbgPn51aJk8ndAHpm77w8XmG8WIFgHEphNOdhOhq15ReaSLtkXvD89PqENuBPrpRjF/3sKBgqiafT91GGBi4FesFjG7NGOMjR0AexPwKDaRIGn8jIECleAj8pgVm7ipK/g8cDqPznZodGnpKJfxBbEE1LzTAIqHViRdJyMr0VABQIpMie+5JVxExJ+YvYkd/tEOSkz4dm8c3sa70RyyKRUyVsEipnst0i1BWQHjQhRYSxacFKcBVIHgmPqCKFAhQ9IlJ4H+jFQzYUkFREzJJ/GMmQYAH85A4RCMTxEEw+iGoNP6AUVk0CKFvSjtoab5TABUU/XUITTtUGXPpEqC9EHgEij7Qgmh9tTLzBr0hwQizyogITWfn7MjlxjNFkfUzUkhk1jfURv+ebaQNTY1RGYX9E7SZxVt7DnEYGy5A0DW11ZimzJKgAFjQXV1dBYYYK9S2QdPq6qqYqED59EZ7e0d09xQ+aXs8NxHjEwWYHVpUVVdH186umN05OwYGB6KupjZTLFQ4UEBo4lfGZvzZWPa4YwAoWlWtmHVYKi/oJHrH2Ani2fzldgSUKAIKuga9rNLlLGAsqZXIPEvWH1qzboyDdcL6CADRJ5UQbsmmD4SMGMcYzJySMRhKmmoGqpdRtK5d6jlMq6FmGoOw4MWwqyXOuhvp+/J0Z2A8JqA7VgwZ+7cayoXCWoCOOAncLfdniCwVl6L7vQG7bTF5URrmwWKBkzsfCMlcQJtEpNLYwudxV4BdjX8K90TkxiO2bdmaWZfGhvrIjQxHbR2vhYsYHBmKuqaG2NWzKyZy49k9Pd29UV9bFwN9fdFUWx+VFRNRW10V23Zsjea25qioLuSLxoZHoq6mPmqiKkaHx6K6Yk+SbXw05i2aG30DvdHSBqJVFbl8RRDLY03G8uMxMjoaUVkVVTU10drSGiOjY1FXWxMxkY/KiojPff5z8Rcf4BVsvGioUOgH46R0Sl1KFZvaPVV0xa4n6+R7IXURsR5pBTXrjdWhdIX/p8yqO8QnsQvwsPVvCD1bZy3vgU7EpvBKut4p+shYsSJUXnv0qDFyKcHwtxlZkDTqZyAE5/jbIjV8R1AJE8n0aEnMZjkBSSFfN/Kbz4B5WRQST+YzGItBtT60EzbeSF04xqNbwu9UlgJ70rZBKtl3fPcUddMEu3EITQbMapxDn8PDo7G7pz8LwBvq/uDqROQAmiMq8jE6PhrburZl9/T39kbkK2JoYDCa6xuitoqq196oqMxHU2tTbO/aFr0Dfdm4Zs/qjN07uqOloSXmds6L3t09he2wudGI6nw0trIldSA62hdFZU1jRFVlICW58VyMjrM3OxcjnMjSVHApI194YVF1ZWV861v/HO98+zsyAU+vFLKGybTABTi6AESIBPJ/k5ECH7RPxQPMLwDC+iEcWGBdVPpkiwGV0MZPtCGTG1BTZUEM4mk30MXKa+/xyCT4jb5E0lSUrPM+F5BUwukQnJ3JWZHJAiAg+LtaCxgJhIGAVz9PAqR/p4iWC4SWoPDQIItaLOA8K1TVKKJaENwsLQujQKsZzejTPklCTLdCxNx8+aeImzvhUkuC2wfyo4ZjDrhz/QNDmZsZMOYYsVR9TIyPxK5dXZk16BnoLcCpFRHDA4OxY9v2OJAXeO7aHVt3bIvOuZ2xduPamKjIx8o1q6J79+5MI9bX1sftt9wep550WiZrCxcu3rPXoj6aW5tjeGw4Guvqo2K0MlobW6Kmvj6zGvybiNf03OwAACAASURBVMoYy41Hd09PFsQzrwydqqyIyoj4+mVfi7e+mWJFSsYLuz3NLgsWEGPJbCYUobNrlELdrIeWAEDFN0yJdqKQKPHxGdpAo/sqcYGVNIZi7Yld2EiW5mlwt92Yx7wo9GR7Mspaty+1Jv8tFkRGRWohGoEq0q1PjV8JQxM34MtDAPB3/E4LGo05UvMMs/E7MKQLw+8QhV1pno9EfEIsg+VioTG1JIKwLLp4PEfZNdpGBlcr8YzWhdiJfIW5EZ4DyyfH4OKjqWjLYJ7v+RvkBSGlcJKgkBipsbE+mpsbYzw3FhWVsOZEdPfsiqHhwYjKwlbc6tqqrOqAMvTNm7bG2S98YUyM5+OuZffErsHuzA1rbmuJsVwuHnjwvvjjV74qNmzYGA89+HAcdvDSGOgbiAMWHxjDQ6Mxq7M9G1ddQ23MnzM3ascmor66Jmpq66O2oTEaG1twtjIh6ennKJ3CMTyMG8bN50aDo4Eu+erFk3tEoA3rRwyIokEgGDfH7uhista4NpTypPkg6M9vInGsDYEzNDOBzNlglPSbuOMZkrFUUNMPjM74UKb8n7XhH1YdqJnnGBftUWiZnuyCO0epkjshsRYoVOhtTLlPLYgBevHGE/edK/WULyA0aB7dF9L9HsA8nb8HAoFWN6gqln6eY/GoTfItQdzDc9b38DdoC6UXwH7TXQiyi6bAoD2JQYBjYSQWGgSLhB9zMf5ijCwECw/jIDAbNqyL9lkt0dZaSFKh6nfu2hEjI0PR0FAXW7dvyRCbyuqqLLCkSBCfH184e5/ivcti18DuaOssnAM2khvLFEwBGbonenb1xPDAWJx88lOip6dwSPdA/1CWeWarcmtjQ7TX1kVltmGoOuobG6OpuT2qq2ojly+AKzwHQ1137Q1Z8rNyT30U61ZXVzNZ2gNyx+9eKCBcZJShEDCJO6yB1Qrem2p+YgIExFKaNFZUmdEeFsSjTWkH4SD/JQpJJh+YF6utEMKD6V4ahAvlVxxwM0740f72qYBIBBM62SINDEzCssYJoAQkxbQQDB6tz2JP5VppDoEcmZAJP6RebWBCD/QBK0M7xh/EBJzmbiEdjAseD+Nxn66WyIzxhcgNv5tURJMRpJv5hfmBmZmz9wE5EmOBuOECIlQbN62NttaGaG4puCPDw4PR09MddQ283WkiawOodd78uXHmWc/Ochtr1q/LBObkJ58S4zERhz/p8BgcHs6s0aYNGzLLBHOsX7cxYxYOckAx3H//g7F505ZszPPnLogTT3xybF6/Lp506CHR1tQYjS3EGg1R39AcDfVNUVFZE+PjE7F+/cZYevjSWLVqTab9q6uq9pS4FF46WlNTCNCpAmbezAMrwNGjxBO6RSgO6O3OQPlBCN2KaeIPLK1ul0gj62T8yLpizYDHVbz8jXLT5WYNQdsQksI4azLecsOVOQwVOJ+2BXpKwtZq5H0qIFNtqy0u02Dili+gMWA0tDXBNvX606FX3MfhxKBKVrEqkLo7fFJkhrmlH8s/3FedaigEBNfMe0xECkOm7l0Gi+55My3PaEEQTjSnx1kaLyHEKAHGQ8YXX7u3b1fMn9eeCcOu7p0xmiuc1zU8Wtg5eNddd8RVV/4+W6jjjz8xDj70kLj59tti8YEHxKIlizNLsntXd3S0tUd9bUP07e6JlqbWGB4ZzMaGhu/atSOzegjA9dffGCuXr4yF84GAd0VjE4LZH8ced3QccvBhGYqFYHR0zI7GBt5WNRa9fQMxZ/a8uPOOuwpvzaqojvxEITrHPUSoYUbcP1xNoW1cTjW8MYhv9eIe5pceDkd7KE4UGTFdAcQolAql7jP3sdYgk7bPWlDgSLkJ9Mbasg6sMSUxVgCowBBGBEQvxqSrYA3l7jzrtU8FJHVXzIMYk8CATh4/Ey2bZtsJoGA2A2KlPv0bS0AwhsaBKVJiSlwrNs3ishBYHsy9yAptYrbBvC2XeGRCrWIywE5hPuYCs8MQBoMAAmh/0Rk+2dPhUZxoSYRq9aqHYlZ7fczqnBXbd2wLMNTevr6MSUBsWOg7br81YxwszrHHHxc7undHx/zZUVlTQFxm1TdFU21j9O/ui/bW1sjniFlqIj86HMNjg1FVOxHdvd1ZfFJBTmpwJKqiJm676dbY0dUVy1ctj+efe3acfNLJMTwyFqMj+Zg/f0E0N7VnZSi7dvbEgQceHLfcUtDQ+fECgw4ODRaQtmyTW+E0SxjWxCsKiVgLFwsG4zN9/UFxQK0igTYIGuvImlr6IbCCsEFPBBJLowXAgmDB0q0JII6UqBTyP4V9N8XCkDm2ewRWFIu1wt1mDIzzv01ApnXuIzIGy4LAPSd/k+jCxUITiCLhPoAGCRsyIQWEttVUEAMmTwvu2JUHkdVKlFOwGAoRbQES4B/TDhYMlwIhsj3GxmFsBKl8Z2kMAsKF+8I/3ChcQ0tNGD9EJ0DE3eF5ULzuXdujs70pcrmRGBgdjr7Bgbj3gfsztwpAgSD6zGeekdVR0W5lTWU0dXREdVNt5KM6aqMmKmM8GqM2RoZGoqG2niIyYuwYHuiJusaKGMr1R31jTYyMD8fI0HCMDeZifGQsurf1xh133xVjVRFHHHt0liuZO2dejI9XxJLFbPGtivq65uja0R3z5y+MZcvuy3bjEZPUVBfclbFc4Z3jCAr+P66dVhrtTI2TSCBWDNQJa64QQUNcIOjMuiAkBMgikLrW6cY5nqVNymY4UAIkFHqDjOJxwNCWqFCoCN1pV5cZocniuj3vxUSosWxaEwQM3sBlpn88IMbMeoF+pQhquSx65nGUO9WklFDwmz4jnwxIX5FJkFgjoJUZmQxJQAhidh0B8eUqljOkfRpopftOLIPXdeMe+ud74T7ah8nZaumF0BBs06cxEM8RkHpoQ1rwiNbEPeI7FoYFo30UAe7KiocfiI42svrVMZQbjU1bt8S9Dz6YVQVkh7y1z4oXn3NeHLl0abR1tEd9fWOM4kfHaPTlR2J7145oqqqNJZ0LomqiKsb6h6K2sirqswrfscjl+2O8cjBGJoZiIsaioaI+hjl2dWAsavK1sWVrVzy8YW2s27ghcmMRJ554UrS1tEdTY1u0t3dGVWVNDA+Oxpw58+L2O+6KM8989iTCV3C1CvkaaMUaWc9U7BKlbq8ok56CkLxlMeQpiANThcf/001nrpcuWvG2ZfpAoeCRkGTU4rsbEyDDyxfomLPxe3NkjEvPw98Yu3Mux997LSB0ICJU/H/iD9AJL4I+mAsBMUGEr4gWssjNPIqJqrSE2hII23OxFFQ+sTIQBM0ELGnRn24XCSvKLFgA+0DjW1aBlUvnowLAr8WCIIQIHS5W144tsXDOrNiyeWN0D/ZHXUtTbO/uzqzXzTfcGE8+8aQ46rDDYsG8eTE4OBBjFROxade2WNe1NXYN9cfVN14bHe3t8aKzXxSnHnZyVAXJN5KJY1Fbh0kdDXT9YPRk8HFd1ETfaH/kBvLRXNkSWzZvj3xlVazZuD7Wr+ZdJbPjhONOjJbmWdHW0haVlbWxu7svFixcHMvuvjfT7CNjhRfL1NRwqmPhXfAysGgRv7t5TWuvQsnszZ4MI/ej8HDdfMUCsCwulpeQsTtOBT3SOjB/49NUAs/DGyRnPUCP37HG/M06A2xYrMj91mhNV5jquNPSp/8WAUnzJECQWVDZ2Ji5PGTSTSLhh4N/SwgYlJocArGpLt0nrUeasFIYigsCFRaepdIUZjZIZ0ERDoQkLU0hZvBkRb9HMOkXYqLhKO4jBkH4CCjRkls3rovK8ZFobmuMrd07Y9X69dE3PBit7W0x2D8QSw8+NDqaW2PenNkZckU5yFe/+/X4zk9+EEc95cToWDQnNmxbHzE2EVUjlbGoc3689PnnxQlHHJ1ZkK1DGyNfOxTjVWPR198dqx5eESuWrYoDOg+K553+vGhpnBVd3bviN7+7Iupqm+LZzzorcqPjMTQ4FrM7qGsbymKOww5fGrfdenucdtpTC/tLKnBnax9xrBFCbYCelbpke00KV3HsqLDwPcE2tEhjCV/+6XqlCUITrdCZ/8sbCqlxLp9WAaeHeZCUxUKbyCQZTQogFVqFmvZ1o/hU+ZYTivT3vbYgqbYt7pijc0CDNK9oaQiabq0FyiNO0KrgS+KbYk7N1PMbPj0Mi9XA7fFloGmfZlhxjSAIaAr9e0Foyh7AyBkDQkDMQr4Gl8mqWYQLF5FPxoPWYi875h4IlAAeaLh3147o3bklFi2eH7fee3d8/8c/jo3bt0bbrPZ46XkvjhOOOTpmNbVEc31dDA4PRGNrS6zYuja2De2OOQcvilvuvyPqWqtj+7ZtsfLuh6NicCKe/dQz4rSnnBLbtm+Mm++4LnrGdsVwfiCzQDGWj8ZoiZMOPzmeeuzpkc9VxIatGyMf43HrTXfEyOBwNNY3xdNPf1bMnT03Kieqo69vIA46+NC48frr4/VvfEMMDYGwDUdFZcGlwhjApMQAqRsErQlurUqAARUamZvfCIaxprTB2hDsk4j1Vc3QHprpfssv0NeLvtxroycBk6PMVJ4IGWv+ile8Iis30UqghBkD7VsJUUoAigGjcsKy1wJiB2n5uISkBAB8HWmH2XGxPLTZXArMinZOTTlH5YB+qc3NjbAIBms8h/WxjByhIU+BW8dz7hD0NEKYnX9Uj7I4JM+ED3GruNQwjJmkJyac+6hYJQfAOFl4Fpxr49pV0VQ3EU3NNfHA6tVx/e23xO7B/myuLz///Fg4e260g2a1zYqYGIuB3FAMxGhU1zRFV/TFp75+YWzv3xyvfMXL44TFx0Rd1Eb1aGV01s6K6+66On51xc9jzpKO2N69NVMYTzrs6Dj1mKfFkYuPiQV1izJkq3twd9x0+81xy423RHtre+zeuTvOOuO5ccyRR2XVvTU1DTF3wYKYGBvPaN86q71gUaurCjVOvbzZa1Z2cDSCb0U0pfyAEZaB6JYIeDB/1oK9MDCur3OAUd0uDIoHL5AfI86EOVkv/sEb1GNBc/4GOSTbbrxK+6wnVlveQKnRtggan+5ElA+NPayi4G9dab0LLWA54cis594G6Q7WII1GFRay6ATpbuUEgsWdEY6D8amuZe8zGl9CkI219sp9CvxGOxbBeRiZWo/7cH2KNxVJBDVhilyk1s+YiH7oH9MNU6pxfBmnbgjtbtu8LiaGe6KqJh/3rloRv732qhgaH4sjjzoqXnzOuTE2MBgHcuD20GBWJlVTWxs7YyA29m6P9b3b46Z7b4hNXSvjhOOOju513TG+eyzmN8+PV7zk5bF6zcNx7U1XR9SPx+JDDsgQpsMXPilmx/yYmKiMuuHmqKmuje6RnbGle1v87Cc/i43rN8a82fPiWc94dhywcHGWUR8ZymVVswhEVP2hoJKixuoqIhyqsyqz+i9iMZUSVsHXOZdiJIpIPbSB+0wIqsj4ztNQsNAwLmuFBSY+1LXCTWPjEwLifhnzGULEBuKij/AeyJxAjEDRTFypFEktNb+9FhCDWJgJCTf5xkQZPEGcJ9zh5xPEwdQIERqMfAZoBRf3ofmJUyC8DJzmM/gdzQTRcZfUGDyPhsRK6dsKE1uByj0KcrpvxWw793MvCwXDaHVYWASEgkz3ZbAIm9aviqr8YORyg1Hb1BRdvbuzgLm5tSWLP1oaG6Ohpjpq62tjYLg37lh+b9y+4p7orxyL7vxwPLDm3pioGY3TTz0lxruGor2yLepGquPc558dK9etjhWrV8Qzzjgt5rTOi658T4wNRyxoXBTN0RyNI/URE5XRl+uJdZvWxqpVq6OmqjrLsjfVN0VLS1tMjFfERL4qFh90UFYoOVFZOCe4o7MzJiIfufF8TIyDMNVniB+KQSgdSBc6sKbQ2HITqxRgVtaRIBm3CkSKtl2zFAmjJAjri7vqdmE2ZKEsjUHIuaSFrbRPfow4BJq7lvACv+lN4DFwMAfrat7K/7PexVsXUmvyuFqQNBA3o5n6fDIqv4ml4x+SC/FZzDZE8WACGJMKYI/BNAkkdMgELB/w04DNt9yKmdMvwpe+AyI1qdMRIw1A9bOBfSG8FcIKCONUiFiklSsejKbafIyN9kfFRGW2GAheFk+N5WLewnkRNZUxmBuO8fqKuG7ZLfGrG6+MJcccGo1z2uPbP/pBDI4Ox+cv+Ewsjo6YFfWRH+iP1qa2+MaPf5jlBS753BdiTtv8+OtLPhUPrVodl37momjKVcWsaIzK3ERW+r5q5UNZ342NhTq4np7emD9vcfT2DERM1MZBHI86Nh79g8PR1NIcbELMA++yiWt0LMviE69BPxgYJUTugFyCCsW9HczbQBqagoyR9EvrrKyREhVDCXL0EWMUskWR0b4eAJYfQMcjlPgedJPC1czVqSBN+odLy8464aVY8pQCMiYWU1i3VMw8FY/MyILoOzJBkzYk3JRmvseMU1uTZqkJatHqIA/4jhQUYhmwAPitBL9YC0wtzAmz0yYHjfnOB+MXmEW/Eq3GrjU0B4vFhTUi2GdhRaD4rvhIoWIiEI/gmkE4BNeaLoLytAScKmCOjmF8aDtik3VrV0ZupCdmd7RG767ebI9HbmQ0hgYHo7NzVjTz/dhwNM1qix3RF+t6t0ZH64K4s/u++N1N18SyB5fHwGg+Ops64lVnnRvPP+ap0ZZFIrXx8a99Ia68+qr44SXfisbmpnjfP3wseocH48KPfCwOaVoQtaODUVddF8M93TE0NJDNeXBoIHv5TlVVTYyO5WNkmDOR6+OgpU+KfG48+oaGM208kXlaCAg1v9VZhp4YC8UgEIJLR3INq26Fg/kEtTnrgZWBhmbOQcNgWFElesJdBa7FgvAs7ZHM4+Qa+Am6s5sQ/hGsMeFnzmM6AYGXrLxWwWlxWCvGxbhZOz75OxXgclakrICo/dOGYGjcJw5BUwPwplhwazr31QM+owQTyIFQQSSzq5QSEINgMrECvktbdwjCYPoJIgmwuXzbE/crkLRp2QlCg9CywGjFchfws4dcm1hS8NRexlFi/0DIyx+8N5oaKyI/PhS5YTRxXbS3tGY7DGvqamPJkYfGeMVEdOf6oyvXH5sHdsVvb70mfnrVr6N2Vkts7toe+Yra6GhojbbRqjigcVY889hT4owzz4zLf/bTbG/8T7/5/VjUtih+fNcVsWX7tjh83uJ43glPi9bxfPRt64rOjvbYuHF95l6xbXdwsD8TkL7+oWhvmx1DQxMlBWR0JJeNO2VAmAgGJrueolEiTFoL/mZtfLcgtML6UxUsUMP6yLgKGLSF3sQhXKwdihJBErkELMCNRrBKWRDcMl7043OO0QJHxoGwE1/h4qfznIq3i3mlrICkD2hakWpMJFKuD6mAuONON4tB6JZQo89zfAeTMyn2eYNU4M4oJPapeYeYMDHEdu8A91ioyKTdDsr/+R4hxfyzgKUu3AmY3bc+eeAAz5ixN/ijfwSPNilPWb3moaitzUXkR2O4byi+ffnlceTSI+Lsc8+J8Xw+2ubOjqra2li26eG45PvfjOXb18eWga5oWTQnlhx5WFx3883R3dcfb3/jW6OmeyRu+uWVMdrVG697/RvitpXLs+DzL9/0rgyKvnPtw/HQyhUxsGFbfPBNb4+zT3haVDPI3Ghs3rAuaqtr4tbbbolrr706Xvayl8fSI46K3h4KEWvLWpCB/v6CZdmj3Pg/5wywVpbbYN2tmJXpERRfve27yPEYoE1a0sGaqGDog/ZxpzzAj3spGwJqtx/4iLIk0MRSAoILj5uVvqLCuEMB4G+OGGJtizPu5ZTnPhcQiJMyOi4WgqEF8QU6mkOL2dRACA2+KtJvSbUbovhb68RzfI8GwbUiYQkS5nH50xGCsREwUpwHQS2R5n4JXV5ARmKwfzC+c/nlWUb+heecQ+4v2ufNjlxVRVx/323xqa9+Mcaba6LjkIXxnJedE7mayrjo0ktiZDwfp5xwcrzmBS+Nke3dcc/1t8Z5L35JXHjZJXHl766KY+cfFC1NzbGhf2d0zpoVZ514arzo9LPi2AVLYqJnMFqaGmPTxoKA3HLLzXHtdVfH+S97RRxxxFHR18vLjGrKCggHSMjQJvxgdNYqPTPMqgarEqAL9OW+xyogKkYsCIpKQbUglTyIWr84YUn/QNNYrFSxqdwslNynArK3Llb6bj58TvxMBYQJUOpOlai7xGRGJZ170C6Ye1/+KfMiHMKSahk1FP0iIL77ezoBgSFwETjlz8wvbaI5NdupBkxdrAeXL4vGxoiJ8eEYHS6cyYVl3LJta1TV1ceBhx0e/TESG3p3xJe/fVksOurwOOqpJ8aarq3x7//581izeWPUNTTG+NBIHNKxMJ73tDPikHlL4rAlR8ZHLr4wrrnq6vjYO94f8zvnxJe++bXY1bUzLvvsF+O0uUdFzfhAtEZN5MfHYvPG9VHNIQ1VlTE41J/Bu4ODI9HWzmkm+TiEGGTsDzHIH4L0iWyXYlND4yRSJR2BbnGjPeXFujfPDfBvAvS9cbE8+hUBwRK4rZq1oOIB9KuUBUFAQRwVCqybL+ExVtrnLtbeBOlg6QRgBHIMHB/V7ZkwItobXxRCaT2YrHCi57qyCLhOWA1Lnz15UdfHeAj3DuKwuOUsCM8gSASjzBMLggsFUGAdEe1NHaSviLHR3TGnoyVDfgoIzFj0DQ1G++zOaOxsj9HqitjY0xU7c0Oxa3w4rrjluvjtDddkFqSyvjY2bdwQxx51TGx7eF20VtfFcUuPjsraurh709rYunlLXHrBZ+K4uUfFaz78hrj7llvjh1+/PJ5z6ClROz4YzVV1MdjXk8Udw4ODMTDQnwXp1dW1bJGPsbGJyI3XlBQQoOKqikK1LDQ330TsBhjhbj00Osk9Mtn696wTbuDeBOnQjHUlroU3uHSlPU+rlICQ1CVZibK0vovjVxkrfGZ1xD4L0tW8jxXmtRZK5jf4TatzdWusl7Gq1Jogiw4dixh7ipgZ65hM5DcPoS7lZzIuYhxOaTHDnh5eretGHuS/wrwPRFPteIyNDmRIUHUG8w5GU1trDOdzMWfxgqiorI/BmIjrV98Rn/zy52OgYjyqW1uiqrkh7ll2Z1CGe9Ipp8ZTjjo+bvjdNZEfykXznI7or62Mru074oK3vT8OWrg43vGBd2cnm1z8iU/H05ceF7PGK6J6dDyqGmpj5UMPRk1VVdTXs/9iOHp7+2PRwgOyWqyxXHVJAamKR77HT6uMRQV6dX8G35vwS5PCewvzmng1ZkVh0SdrDzzMcVKlLvYc4V3wvHkQKiyIbdOMO79Z25fyzeMag6hhaNSES0osB8TvSC5SSzDGJW7tp98hFGLrolMEakxYEICdd5xmQfvGJpa2IxCMAQ2um2Ym1vO0LJbTNTN2Ee2itgcQwDdM4V7gDxsnMT5qxtBo+ujMj0x6e1NVdG3dlLlkWtrqhroYr6qI1tkdUdFEwWN9/HbZdfGFyy6OaGmI0886K0YjH1++5KsxMTEap55yanz+QxfGXQ/cFjdde2Os3rwpVvd0ZQLx+fd/NI446NB474c/FGtWrYzPfuTj8eozzo36sdGoIlE42JPtOuRQuJ7e3Rm8vH17V3S0dkY+Xxkjo5Vx6BFHZXVao/lC8R47EXsG2L3YFCODo5P7O6CPSTb29yAg0MjcFu4OST9BF/gBOuFm+f72FBo3A85efrbBZnti9mxNICBPD8pI+UBXl+dwv+UVxiZzm88A/udlsfQrfMtakYU3Gcz3JrCLy06K4eNigSkbpEug6dL3mmAz6k6G+xk4xYLFQuEgTORYZpLGE04EgSD5xyKkO9TcT55WetKuFgqCkeFlASGqScgUn+d+2gECJDZi4fGxcbF4jkucHqKjlegPQabNzevXRG6wO9pb6mJsdDyuufaq7CT1s190XsxZMC+qGuujob098lU18bNrfh1X3HhtnPHCF8QxJ5wUP7/y1/GVS7+aafwTjz0mLrvgUnLb0dXfFcvXrY6Lvnd53Hf3srjwXR+KZ512erzhXW+PzRs2xLe/dHE897jTYnjHjqykfSg3lB0OgTBdf8N1ccABi+OYY46LxfOXxOatXVFT3RwLFx0Qo7l85PKF6tlKzgPOj2ZnZGFBuKxLM/bDqgqoqGBgVgQEGpskxkW2OkKFA40tJuQ73FWOWhKwQbnQNsCIkLE1WPIK68LBHAiWrq4CoMtlPEislBZaso37rW996+Q7DqcSApX9dKXx8mhZAUldrNQXtAMHBuNY7yRcSAmJZySlQpFKqQui9cEfhcm41OAQEygYS6K1QSPQZ3YgW39/tmgkFxmP2VQFREbnUwFBAMXlcancVUg7uIXA1mggBIaiRfI1WBCsk0efLr/vnmirrYiWxppMQG6/6/Ys2XbOeefGrLkdUdNQH80dHVFT3xRjURlbx7qjvqY1JqImvvi9r8SXLr4o0/iLF86Pr33p4phfPSc4uWrd0OZ4zXveEasfXhEXffiCOP2kp8Tr3v6W2LptS3zp7y+Ms09/ZjSRRa+ti82b1keuYjyW3XV3/P73V8YLnv/cWLr0yBgbzWc7CmOiLpYcdGiQPn/o4RWZspo9tzNmdcyKiRiP6mzHSUGxpBuLsKqeZqnFZf4kUGFwixhRgiZ6Ldnh/Yt6GTyLa2q9HfcQb3L+MrSyBg5GlX94FhpT5EigboGjeS4z9PAMpUwIrmUsCBrZd2IlAQZddwWdz3KW41ELiJJd3LAlID/60Y8yaYfxZFzKSChhSC1IsQlLhQ4CwZQQhomLaEFk3CeIoNuVaUKOymGHXS6X4eDsi6cK2HgJzYZw6ZbZVzoe2kZASCpCXF0A32lHchIUhNJrylv4P4c2oDl7dm5nk3gMD/RmfbK3G0i6ubUpOubMjomqiZi/eElW4YslGY2JGBzn4In6+KdLvxzf+u7lUVtfE/PnzokvXPi5OGTRgVn5x6ZdO+Klb3pdeBEDiwAAIABJREFU5EfH4jXPOjs+9sEPx/Ita2NsbDQWtndGS0VVtNc3xdDu3Vmmfsfurli/Zm3s3t0dJxx/bMya1RkN9c1ZHqS6pjk6O+bG3cvui9e89nVZsvWNb35DXPDJC6KWJN7YH04MUYGwxlTaIiBupWV+WAEsaVqugVsKuggdATpwT88///ws4euF0mOrMrkI15JTU6a6tCj8RgUG/esV6IbpzfA9r5yAz/QuGA/CxlhSgZ9K0c9ESGZsQdLJoKHVxNYfcaoJJ3/oP3I/7hUMW+qCeTXJYvEUzoFv63JJNIMwJi4mT9sQg7891URtiKsEEqNA6LY5dtq1tMQTNnT79Fv5HSHEp+UgPMaA8IKqrV+3Jpo5SzdyMdjXH/n8eGzavCHWbVxXeBVyZUU0tjZF+5zOqKioib7x0airaoqBGI6PfeITccttt0RbR1vMnT07Pviu98cRBx4WEzERKzetj/Pf8meRGxqJN599fnz0g38Zg3sOWGAPe/YGlPxEdK1fHz2jQ1FRVxX/+sMfRl9fb7z0xedFY0NzdM6aE22tnbF12+446JCl8cD9D8aTn3JKRqe3veOtcdFXLorh0cFoqG6czIFAN2iD5caKowRQWFoQBAQl4ZXGn8ZmuqfQDevrodfGNmllrmCLDM899A2NGYuuN/1Z5ChS5TOsr3t+6NO96TyDsLjpTd5JefFxzaSnMYaMTGeWhliVi4alzooBUQYARl0sqenf/j8thhMZwde3StiX9Lgooi26ZjxPeQSLCpEgDG4CwWAazxQLK4uIK0acI1To5h/u1UJS8gA6wtzF/hGQprqaqKupiP7evuju3hlr1q7OstkveemLMmSst78nOufNjdb2jugbGojxisqorW+MtevXZ5Xmze0t0d/XF4csOChqoyqrp7p35UPxngv+NrZu2BR/dPpz4oKP/k1UzmqMkfxY1ExUxNjAQIz39WeafLRyIu5bfn+sW7s2TjzxhDjskINiaHAkOtpnx/Ztu6K5ZXbMnrsw7rv3/jjtaadn1v19H3hvfPozn47R3HDUVxUOx1Pp6Y4AzxOXcYn+kLMicDYWgF6sjy8Z5VlozhqolBAuvtctQ4G6Pm4n0E1PrYcuF58KC/8XIOAZhJctFVh0Lo9QZb0N0F3v6fi3pPae6X4QC7yKAxoHzoCAQcmKp7U03/3ud4NdhVMJhAOTwYX5mAiZURJ8JqMkYIpG8Xyap0CYKJLDpYKIEFskhvFpqXgO4XHR+I2YI9P4ey6tCH8yBuYJxEmtGW17+vzatatj3uxZWR6ChB17vLds2hhXXPGbWLJkUeZeNjU3RP/gYMxbsDCaWlr2lAhSnVoTO3t3RXsrsUA+K3BsqK6Nupq6GMyPxZ1rVkRfd08c1TovDjpsaQzlB2N4IhfNNXXZOcBb164tzLOxPm6989Zsi++TjjwiFi2Yl8VDtbUNsWjhgbF1S3fMm7swbr39zjjrOc/N5vLn735nXPjZC7P3I2pBUm3K/AnSKQLEArjjDyvKoRf8bpCewv/8H8Fi3jIwNITGusupwLmeegoUswK12yafqcVRQGhDniAG4rwyEUxjYwQSwVXBpYIgJDwd8JTeOyMXKyUe/2eHHcxHZtzkHQk5Amn+NlHnyYp2WFwywPcKSFrPTxUwfUhAiKtmcyxqEhNcEA+N58srGQcZeHxmLxaafQ7EG5Z1s9DcA4HTQNV+9LeZG9XDPAuaRen+1q2bY/68OdG9u4tjeGN4pD9GecXaiuWxYsVDcdhhh8SJxx9PLi5Ghkejtr4uFi0+KHr7eqK6ti4a6hqjZ6gvO8F9dHQoGmoasveGDI6OREVDM+IZjbmKGGfjVmNNTFRVxZpVD0ddZXXUVhZesXzFtVfHxq2b49lnnhVz586Ovt7eOPCAgyM/lo+Jiuro7R6MJQcdHPfcdV88/ZnPyDTru97z7vjsZz8d1VVU8rJhqgBeCIBAd7QxwTV05R+lJAS+r371qzM68Z1rJoPzqeVJ8w4kgtk3wndYDz6BZ4mHTPLSHgWpukIqNQEXLD2eCYgjQqSyRrGhsEwME4viavvaOTwPj/3hKCpjTOdbLg6ZkYDIYDILASyoT3pEqNltA2ImiOlDC0nklAFTyXawahmRrVSTT2cKU5gXN4ngMj2lUSEzNkIY8KXTQDNNTNpPqhT0r1OXi7kgIO1tLdFQVyhv4LipHTu2x44d26KqeiKWL38w5s2dnR0YB8MxL8fROWdejI3lor6ucE5UfV19djYWpScDg/17XmcwEcO9BXeR4344oCGXG81OSXnw/geioqoylt33QPT1D2bHFiH8jKO+viEWLVgcQ8OjsXPHrjgQAVl2T5x04snZGABBeDNWgb4F7V7MKK5VmttK6aBLbDk5n/yjyFFE0FgPaBhE0/O0aAe+gJGNb4BqfQWb/dg37TA+/kZBER/pguGh8GaqFFpmfpwzYMIRpLP4/SAz4S3We68FxA1LNKYPCSEgFgJCfY3E5B79VwPCFLrz9zQuSeOdqYQEwQRFwSKAunCEKFpHfxSi0mcpAaFdxus+Evosri6mHX63mI57EIT25qaoaaiL3Tt3xMjoQORynHTO3ozeuOmmG2N3DwhPdRx33AlZjgKGFF0hVmhp4YjQ0ez7fJ7TCHlnOFnhqqydpiZOZu+N3bt7Y8GCednh1ytXPpx9/vTnP48XvvC8aGpuycp5CmOryKxoQ11T9lYpDorD/bznnmWZv54bywdv0GVPf0EhFeIs6AeTwZwm9KCL1oI14TeEWaVTnJHWxQLA4D7freLxPWlBKsKMByIIwjPEkLrHKQJVSkDgL7LpJgJpj/nhdnmc0BMqIBDR8g4I4GHSfI9vj2ZILUeqhVKGT1ELITstyXTWQ6GkXwiKi4WmQBggaop2TScgWEEYiL5Sq+KY0zdr0Q9zRXhgLgRkdntbNLe3xvjocMbIuXEOJRjKPtetWxPDw0Nxw43XRXNTa9QB6c5bmJl86MAms5GR0Qy+ra6uibq62ujt7YuaGhKbBLZD2UtyKCHZtGlz9Pf3RW1tXVx11e/j6U9/RgyP5mLp0qOic/a8yfwP/cAQHFwN49PeksVLYvnyh7PMOKeckOMBVHFuqTVPkSkLCRUSXV3obpWvri6Myb/0bWDGDyQK2R1onRe0xu3CEvAMdGVswO1eJi4RtFICAghEtQb30A59km7gfepuqfgfISAQzIAMQhBwkZcg4FbT/L/27rfVsvO87/iWNBrJE0keOVLs0ActpRCSuO+likljCKgONikhpYT2FfiRH+RBCEYkLiGqSUhipyFOHgXyDpoX0RbaQkAJtWXJkuyZKZ+15zu6vLL3WvvozGiMmAWHc87ea91/rvv6+7uu+14Won3riF6ZSChKfiXizEBwS0D6jj+rtKX9H+0/uMTFAix8+A7A45GkCcgM5CxCVka/dkneuvns4cXbztT9YAl6f/ijHxzeesvRmPJ4NxY3zNj43uqbgjC5Qorq/u7v/vvC3BbRGOxLCXUjsFBCY/GdOIAbqT3C9a9+7ucOzzx16/CMdw/eeG6hJ4uumvfOXecc31k2tf2Lf/4vF6QOM7E8knZOipz0tkaVlPjdkaBrq34q6J3rA1xRKCi5aq7WG3jjVJO8Ad95xQQ0MJ4B13q/u/GvvYYtAXnttdeWk9z107XeqvtYBSQI0Nm5CM/d6dVsAjFZ1epzBMLMbXVLuVL5gxjB37LWnXiRH3tOSPSFqIgA0eBqhLphNrmZLRcL44Ive59FYAAmwZzBjC2A72lELoK5fU7V7gu3Dj+C2z/jHeyH5e1Sys6Vn9sO+/JnPr0wuY1mxgaA0LZylr/9279ZBIm2mwISszoJhl+/nMx+/+Rzex+0d+fe04ebN148vPf+neXoHjRYGO7pY/kI9wp9vJ3KuvDxuWxKPDDyURHdWZKsxRAhhwJaByYQutYJKunNt9YkVysB8lvsx+pUf5fVVmwK+jUG7avbojilBIJkKdTe7VJceUkMYnzcLAKtbbwlQ095oWeHgzy2GCQzyu9jMVwFuB0clxAhOqbNiqQ90krBbwI4pc/FK1sWJJdHn5KLNFFvSUIUccmWgCAg/1cx5LyyQAX8s9bHfnyIC8a9+ewzh3/2uZ9ddg4e30t473D3h+8vgvH+B44NuruAGb3XQjtZJS6ZYP6DD46+ve9YlnIHGDhl0hnB872Az996ccmUP/2ULPbxJTxL3mh5y9RhecvSSy/dfnAUjz4w7e/8zu8uLs9xXY6WPA8gGjiQWk5jHsyhzESisBxU8UJKLOQqV0dbxYDm1P6MmXtyz8yB+b9k34R7zwXp7i9fluVpQ53vPPdYLQiCI7x9wZCR/H+EVYbMiizH7b/77rLbTiBWVjQBmZrCJMUtXKWJe58TkhkwMtnikAjLH5YX2RIQxIQACe7zhy1Yx92EhMxsrxJsQS6B/l//438uGviVV189vrTz/fcPN248fXAIx527qo8Ji3cAHgsmuUfGQ7GAe+3fkD8pc1+NEzqgC63IQhJk81J+EWBw+/Yry5baTz1/aznb6kMU8MbCdEft+fJSAiP28L0s+3Ie8n/+T4fPfOb24Z133n5QHpTw6pPlsqvQmEvySRISkPrxebmomLEYJlfSPIrvyj+5x1rhB/cF7cYPeRT93nKxtJ3Vi0d8huc8b4yPVUDSPgV+EzJlQWTTYzxuAsShkwzXpfIxoee4A2HWWxakto3DM5JUBZ+sUG8tOhekYyQCAjd3zRfy1G84//yOi6IvGXR+vv6hR4uWvgk6VY5zfLMswfGbG2AcXrjzzjs/ONy+bV/+dxfX7Oazzy3w7gtQq3fePh7q9tS95f//83//9+Fzn/3Zww9/9MHh6aeeOTxz4+nDczefXxCvO3efWd4oZc5Hn//FBzEPd/OonN57QBNw8h/8wR8uOQ7Fisfr+J6QOT8WhICkpAhux8S6twrpYP0AldZ0Mu18C1jlJSDeDvnTXgDJhF/77BIBaTzunUnJx25BcrHsHZbgYx59xmIQGgnEtCP0xmt7+Z7uC6FAXIsjEUTanaEEAQvNssgLdHl/PwE/l5BVqtBh2PB2vq14gtaVE4FoMMHVBIk3lI0kjFwaB8Jxx4yjeCn40UIbm/ihXIaFUw4Df3/59suH77/9ziIASk1q98WXfmoRCG2yKEck6KjZvQ33xRc+fXj7+99dgmunLn7vu98/3PD+kFsvLq6ZQNvrCWTFoV9eZeA5FsD9TiPBDF65BqotaecQuI7u0a/Dqv/+748B88/8zKtelX74vd/7xhJ36ScBcdqMdXKhFdfUm2lz8cSPLIjjQQMxrAvgoNcX5IbaWyMQ74Wq6F8iDz20ydtwKEQCQ4gUNIZytqfHeBI64+KptI+kl5NyJeMlc0jQSzv0Yk/V3qcEcUsBXzsPkoujk85QMlgTpll9b1DtIBSgCVARF1PNg6lNroOpQ1gwgZomgWXvu6svFaG0pEWyONATWVUBHwFlGWzJTIgJlu8Qbi5AZ/CG02NicyAkCxM+//zCUN7ZHdGNTyn/53/hX4/CzRvLyem4cgk07yMrYN+b3lV+X1MvLzR32927Cwz76dvHs34fXPfuHSsMbAKSJBP537+/v+86X3c5SvT43fL9PW/VPdZVFXQLjM0D0yzxxL2nFxcLsvSpW477OR7TJPjGfOVEuEAy575jncwXDTyXC4NhWVH5DIxtrUOjKDNzQMvWuioHtFeQCub1HX7gNahUQO/2+ni+uCavoBJ2vMC1FQ96D03xWsWMMx567AIS4pI/uUaeph+au2JBEd13BW9T2Npd6D5xhdL10JSZ3U0DYQJZ1rkJR/yhNKEs64Rs01TtI/DdrASdfrC/uSSwdcJWDAUUsEdFW16OY3yg3I4dap/78awq7X9vcbfMR/D+7rvHgLp3laeZLTzmyWKl2ctDmI95s8gzoab/8gEY86gtj2XoQerevvv7v/9fHpyaLj7RL5eROypGYp2BKdwsbRoPQQPVikE6wcTaOJhPvKgv7Zib4D5lE7NHZ58TinJWHTcL0eNtzAqGqTPm5+gQoGN9Qca9OKkSmPJg6PBYBaRJIGToS1lNTFGAPE+rQKCKGj2fW+N3GVsT7EwmjO4dEEwqAtAe2mWlghsRiFay5yBLA4oFCsRQoS/6N8aQpfI0CV71XTGfz72OWEl/FQDGAU7kerBMmBy8qU7LOD3rc20RdllxhoCA/fl/+9bhhRfg9k8t7/JgBcyjINZ4QOZcuF4VkUb80FLcWwosf/u3j/szgl7LZ/TbAWz6JCjf+97/W9wY8/jKV359eUloiT6xIXDEpT0uJ3fVHDAYYbVLz2ak4gt9iCspL+PUFvdKDdxMtAYVm0NuMWEkSCk9MLC4xPcBP2iSNU+5WQs/la2wIF630JjmqYo/ES5WdVZNfEr9DPoqSgsVKnDLlcLwMXCTrd6G74jx29679hk9S0D4zRWpaQsD9XL6FmJm8t3jf2OZCbBOwgg2tcBqiWSfs3LiKIzx2c++en/fwr1lv8jrr39pGZ4aq/fef2/5WywATnW99NILy9lVr776ypItd/qhMhJMSXtrn9CJnbx+YFpcNJxBsCTZ17/+uw82FR3jnWNGmxLoGCKCAc0CPbN0b7zx9cNv/dbxrV5B6d6xIZ/QerBgaqpCgox9vsSzuFLyURKy9UxAssB5DxRk8Ye2uM1cZGOlqDqlvYC8pGxxZ+VD+nHlIhMqCnSh+fPe2nuk+YTlfyIsCGLyIzFxkxTQ9aIUxBFfWFQTcQ/i0CIIXK7E5ATNMsV83GBEAV2vVcDYfF8/aRzP8625OGWduQbL0f/3DwoIkUkD9dsOOBppvQOthKPnMD8XAANXWsMVefnlTy/a8623/nHxpcUAxvTO93+w3EdAVfceUbT3D6+88pnDr//7rxxeeeWnD3fu3F3u+/mf/8WFLhgFI7A4qmZllnMn0CVhiVbu+eY3v7kwRYLTXMurgHGdY0xY2i7M0v3Zn337gZ7RnvgC0xp7ELFse9ZV++IPP743d2NjCaCF+tO3lxgpBs2CoCE6GKM1Nw7rKD7NLSqmAWG7SsoCQuZGNmNT34cvjAdNWTpbLUroNqnJT49VQDryUW4Ag85SDGetmlAFjfx1AR1iVufjeMn2HWddMBXz3v9QCrU7Ec5CO5ISylJyKB+1hBKCta8aMYuLYjLCkGsyT5PPh7eQ0++NAbM0MrU07gKF3nRK+r2lGBDjOWXdq8/E0F/60lcOf/Knf3y/xOSo3aBQvustZ7/yb395YfSgUmOUiPzOd/56cYOO/v29+5ZIEPvc8qaoX/u1f7fERZjR1TbkoFdMwqLS8m/9wz/ev8cBc7ZFf3B47qaS9Q9f5e2GYPt5LFMVtw64tlZdxkVJde5AqGPMmouz1uj+V4UgcawNChO4gp5ZNHNSscDVjFfwA0WpEmGd3AzGX8PP+nqsApLEO7wLyhNjmTgBsR2yhUcQApL/z6J4gY7gz2eZxQUd+vznH8CuXBnaBNFahK9+9avLieRTIPSpL5qYFUF0prvTANNyuVAhLAJSmq+ylRggPD1BOTLWu4u14TKIcdRaHd2Nu4df+qUvLK8D837yF164dXjvvQ8O/+E3/+Phv37zD5c6LYpCwH7nrvJyboBXXd85/Oqv/srhj//oT5bXMoNzxSpf+MIvH77zV99Z9qi7fwG+FoTscPjUrWeX2IWAqF6YQIWxH9Gs4x4aboyEnHueufHU8tYpdVoEuKsAvpqv4sVctrLh4jAKzX1cU/MRg9iHP7c+ZCk8p210nS62uEgCWR4EPa27NSds1cQRBslYrq2+3GNOjqAlIMVcBGPGtynD6Zo+VgHJ91SDL4CbQWVvmApmFUsgpkkVIDuiRdlDB0VjeAk/5SYFxLQN3zYtYfIsCESlfEUZ6MksXAlaqRxBaFAaMW0FV6eZQuEKXMsAZ679zrfGEBY4gcdsbf8MFjXe3/iN3zy8+eYxuHcdYzaCdgzapR5ee+3fHP7iL/5ySRp68Q042AHUXKyjb20P/vH5o5Y/WhCnPb755psPNKzv9FN2GU3QjpuC3kGoVeLOYNvf0xrPhF0KTl0bhRZa5hmwLrAid3RaIZbBeNw/Yyd0lKOCkrVlGyIIZMnN9ZxNanJijcW6y9eA5adrnafRuPwuvtIvOnQIRzFo4/lQTZz+69p5kJrt1L3ZDYYp0ERkTIhpISkNkJZA+EymyXDLHPYQYbhKTgIvaYd4hKozmnKfwtsrXYCmQEdizOnPF0t4VqDHhSuJVKA64eT6cI9FVLullMbvdlESRnGXubQQjrfxzsXlfYBvv/3A1TOmXBD5G6fCZKkIH83JGlXAGWqXtjQGcUvFg2iTe6HtGEgJjTgBNJtmzxJOZvRMiszfE2YP4GBBnFWVAkFv9MXsaFWiddZCaWtqc/9TqrZHsz55DWBmMWxrTMn0ZqrWgeVwigmFtk4pzOrtYPZoLLaReBZjJezn4OS1mFxbQIovDIJ0hz8jAoy6hQq3xkQI6HMLqgIX2hR8hzlBuoiuLUxlESSxcqcQgMYhSMxnyUYah1aiLS2e2KID4Jr4XKxQFUkxFso19yFYpHB8WWT9aZe1k/AkxBKPMR5hMfaSc+Yn2UaDV4KD+WXyacEYCUhAsGIm7XH7qoQuz6S9kD4CIw5Scct15aeX2MR00d06gJ6r9PUcGLx4LsAh5gaq6E81AitdZQTG9T86RCcCZc4QRu2iiypsCs/VmqYIQuHcG2JmTWl3HoM1Rn+8wg3zfhRusna1hdcAE71E1dzwgbioLRL6dX4X915/Zfnla2YeLG8i4T9nSa4tILNhhMCsGMuEJtQWPJq7kn8rC4qxQz1MlLWARqW1ST6BqSLUwmR5Zv9iFdnz2qKVuACzz7R7GgShCNJ8+WeWxJgxNCEEQkBLJpSIMQAP3UMreu2cC3jh8zfeeGNJykFtCJWxUSa5Qvq3j4WVKXMcNLp2A4w59M93TlkhbJ1tPOkdXYzPOI+lLs8+KPvxd7moCjN7Br24wpRNFtNvyVLzifn9Nn5toysG7P0gKaLptp1iQmPWn9jChinttD/H3JSkzJQAgewlTPgAAspC6sd9lCO6fPnLX/6xxG+Z/oRkCss54fD5tQUkC1Il6PQHTdznBAYhM4MzKEQE6JfnMAgBY1UEcTQFbYzJlYxoo0Xu9dHV+XSqCYZAKMTjYhGYgnQTzu9OYI2FiwUUoC3Nx1VpQ25ei1WeQfuSkKpe017cSe5S2WHt2BvNFbKAnjEf7hwL0sVt8Gwwdi5egl4gmwXpxA4bhTCCq4Tksjf+xo1lHr1rkJaVtyleCwq2NgkhwWuufnc6iXbT4BKFYpBAgOK+BAZNxSPyEvM9K/otLtIfmmd10/C9a7ADxLUJvAEKpCitMVeJ4FYhzmXn6s6LUFG8JZpnyX600iY6f2wWJIRobTlOQX0hXe4Vu4DyEFEbBIUvqlQd4/mMdsHsc0Hg9k7U6xUIJp4FqWRkanTf54IgTkyMScQ4EKksh3tn4rCYhwUJPWEhPEeIS5ZaLPC0OfsMI0guikOO5SjPL9qcteo97sZKqGxGmld7WhKKmKyYBC3kN+zDickTgNkO9w5dfDdfbxd0mtJA5+IIfyvZ6QU6KZVedpTlSMkEjZsfZcNlnkG5+9PYpz7XDgSLIOdG4wMCgtm7KDoCKJZNKAE6Yl3zCwgBXBAQ/0cT/ad4UhB7wvFQLIhGdIw4aoNcBmaCTHdQasFRG4KWzp96asH7bcSZvr9EoUXFBBZV3Y6ch4XwP0gW/s8t0W+lI3zPAlKxgRxAJ7Lri4sjQ0x753YBDGip9pFYwBKZ4fkEB0L37W9/exmncVgspSASkQJg93LVuGK+j3kcWUrz6pMG9FtcIuAMirXAKqG12YIWrBa7uDdL1ctOlVlgIleKCKSrncagHbSqgrokai6JuVEyAmZXMDZXhqaeuQ2xjArtlCCLh1mtc64UuNb5WeYnmVgxYhaqMhK/K4y0piw4PsjycavFMg5foMzKxFs/lQbG7V7JW/GLq/O75E/EM9WMUUYdgpcSXGDv+wdQ/JhmWv1zbRcLAREMHEdb6rTTP3q7VMRIi/ufABkkUzzRohYplKJgW7IrN46QQTgsRALpO5ZH3NHruAgLK2LxtOM5DCtfkxBgOtbAYmujHAmGNEb3zfHqL5841622PNO++9wlDJ/bmZtZBrm1mH0UYDdXNCq/Ex3RGFOyAv6O+bRDadj+XDxjCwHm59p5hgAUoBtX/bBGYqEsynw/SHEXOmJWbaGZ9aUUersxYQzunXFUORNrSmFaB5bX3wXfasH0j17lTbLWJT7xGvBCDBdUzxUXuOc1+O07/aONtigNym2+InyWHD1SASk3IQ8i2O6a2dxzpgzDpI167hS6IEC3CAhkERCWW0ZTTB9aLZa4wJgsFMbgqk2oVPmEjT8zU5w1mzh6OZIYJuHWX5o/33gSeD3X5rO1CGX13YsZp0BtPdd3wbtoKVbrqCUuXq+9wziTtvVlDuhDE0P8Ok8AGgU9JPA9Vx6oWAUt0LeXceZmp6UvyTWkHGewnUWM1ll7QsWNVdYUg6u6MN+eKefS/9GGwItPc/XWydVzdL62BYkZITUQjha3wAjxM2UxVD5g2L3/p88fWsM0cov4w0ywyaet1fuA9/YEpKNkIowMvB8CUj8xvLYaUyhXv0t4BblOt+Y6ApLQt2DTmmGe/P9zC1ig3ZYBFhPDlKsAoXKVYqgsy2zPHNvP331oTinNuMwzjbPKY/2JqULXrGXgwiXCXX8sP1cpXsnatE5t+8Xox+OSbG2+sYwbhDsVmL+1U1tcWy576GGfe37vuraAJN0EREBVYO3ziuNizikgaeZik/Y3u3dt/gTDsqxcChehFFuwBhFC26csSEfL6Id7QTjC8tdMri3C0mLHDDNpNpNpayuUJVoT/ZwVKU5xf25+BIvrAAAgAElEQVRM8Ght7AWSs23jgZpxsUKJuFhgUXPRR+7drLRGTzs9uag9hxEhgK1ngtp6Nz4xB0HKpfL5pe7LFDiWgYs1LdaajsYJRhafBD/LkxCQ+KhxzmoJLjcLxdXqWrv1j8yCxDDgRqjSvCAzaoG2LAi/0IJmtmkfi1wpdBMOx87PRxQ5hz0LwgVIGD0L9UBUzJIWsj9C0i0Xy7m7gALjJlS0OhgWM1RbdKkFiR5rIYnxfY4GmCPtXsGne7IM5xYwV6k5qonDCOiCoST8aFz/WysWHmJEGEoC6kPwbd5pfxaEgEwrK6ajqFzu06Y4UAnRvC5lPs+07jL+YtiQpn6npIp1KUZxay4wlxL/TIshgYum7slKGCdByUPYsxwPFNS9S5zk+3dnbufZvBgGscCNYFCLarACMZ/RTFuX8gXYelbGAkJ5MGQ4tSw3xhYg0hRQD0QKWy9QPWVBuFhZBmMzBwzR0UM0qoJGuD9iYk4ElhHPQhgHl06+Zs/l2Yq3Jh2mgLz++utLciuEJ0t0FR/evYLnTjlPi1srAjPLP0Dk4jdjoGkha9A8V1UIEECuE2YP8YGYif3aThtosM4zxPSXMOF0x+RAOvPL2Ca0nXBX2RAwIS8iD5J7DNkSY+I9z2hn7oAsxsp671noh+JiIYQgXQxS0I1IcgK2Y265WGBRBYshICbFMvBte71aZfL6mW7aPD/3nIvFty1/Mpl7oj+SffITCQTEjJUJKkVEGoiAZDnKG6yZYE3w6UatAYgsFhSGtW18U1kEn55jNkwaxFtf/s8aERDnfrXPQztV5SaACdMETQgIkCNY23OgaHFfkPMUjNYl9PES4cjq+d2cW+MJkkyXrQSusRc72XKbRfP8N77xjWXDWW3ljvV/NL3EFby2gOQzw/ppwWley4inEdcois8xHgEJXtXefMMUgtOAEoWZ+2C86ru2LEgu1jTnxlhgTku1lz1Lo7SeYJd3IGDG2Qt0Yr5LUKxpKU5ZEAwuD6IwsVNQKr/Y024xWIxdXdUMPqFRUKbAEjTjTonD+iwFMvvj65c7oDgwpkQhATHvCd3ONQ/UuFRAWpeSeiFXaJDF12YuV9Bv3ox6LQISgmYslZqUZ/Fdlqp+9hTPQ3OxCvY6WRHhDN7nUAnw4VYMwmx7KUtE8Cy4EeqQ2ZSZ5XJVcDeZ/dIYZJZHT03JLWHpQMnawgxcNUHjhCuVmth70ZimZTjF+A8IbOPHeA32+nP/KzWRdOya8OaeBxxTN1aMTLNnVQTpSlsSPn2oqaKUKtsJGp0BLnrIpLPSHQJty23vW5mCsBaQ6b7sCXnt5JbNdtcavm22xulvLjcXSzyqn0qZeDLLuV8DcOHym8dV4qNFse/FIA28/eAkUOEds425XAgtSFcfNRM0FmfWHJ3SKgI8E517jT2n7WIF7o+2e495e0kmPGviql8hXRGmkzK2tJkFwUCOEU1I+bHcrpJoFkNmWNuVM2y1GVP47ZxhAbgx9eoxf0/3RtwAmaH5+9w7ybmZsH8xl8oAtVfubd6sDoadTDj7NkZ+vb3uxh7SxK2VLJ3uKg8A4mctSuAREoIXXUDuYhXKby1Us3zDHKLdHsiQIDe23LdyXcCShN+64zNr5arSghuJP3MtWRDzuSSG27N0uwKSRNcZRiQg/FMMa/C+k0k3sIIrHV8FD2+gMbd2MoMWjhXJvEaczkDCWGW7fRcUqQ6Jq7B1mQOLgcjm0YJmGafprp32nZwL2CeTsjoWeRbGlW3ObZhWsPyFZwhA2pibCXCAqKGDZ+wFEeBvXawuq1Kgjb4geYhRlz65eb3AJqWXtp1J31zq0KXovbaMjXHPgqSAg2n9Lvks5uHW6Z91sN5q5ihM7bovix5P+E34xSDrJPSeMJz6fldAJiLR3+1Sm+n98iBrwYi45wZnksUWJj2DtZ4BAarzwhy0eZh+cYvnpqbKdeB7K4XYu6BkHT3avaxI5TA+q5Q8jXepBVEHRXkU91TOkiKprKJjbBKWL37xi8uOQnNxD+0tDmNJKj2xyUrbp65cs0n/GIp25YZMH58fr9yDJfeMNZnPtjatVYKRJZnxmM/Mxzj31n9WR6zn0Yt3Zqwpp0Optaeo8UYT/ambs3flo8RD6zHsCogHIjaLYEJyFCBArlCMQ2JNCAPFwHuMOa3GWtOYqP5ocjvIOt3CM4SoIro0mX4rhWhRuIGqP7cufbCG3IlO/sOQae60WZpzfl4p/z8h6v24w72sKoSP9kPH9l6sIWpj7ocisIkKRF6eSYGmuCwY173qpyp336O1sVTSYq06wii6y74r23A1x5kUzKJPq1kVRfwxE6pri3JufCndLHVxhHXBTxRA600oKEoezFRa/p4CyR0XM1Z4uUebTWW3F4NM6DGJZOKUE/NvEc6Pl8HA16cFyOfeGsAemoCAkBgoEl9cX4hnLBbc9/m7EnkJh3EIMnuhzrkxiJG0zYKUxdcHJvVbeywJRi3bn799Tvimi6W6gMaewaF6sYALiwj7L8vbfSyIat00oyNWWSMCxrp5nsavmncqm6nUZpCfBel0ejS0RtqUbONiabuD+ezDMfdAg9Yq+NsY8MI6zuSyesY67a2vtjC3GKkXDKU8CDHahcrpB4+pNC4+Nf7pRrsXAFHVcW7sRxWSiy2IheLetN1xJl8ssoFViYpw/r7kmrkGf7egCVo1WrS6z/j/xT3Bk55BPKXzXKoSRIJvWnfvsji0Xy5HCxIoEJHNX9vmJkNtH0elLLOPKSCO85Hdbn+Hcm3a2mHY+dW0JK3X6YTaclogAZiujq21veinDUlry7tGvbIGWQa/aVf9zSBWllw5RhaTcuHiEd4ZM1X813wVDqqw1Y+10o4zduOTS1E4gIQEcSfg6xMULXM+L+35SXEYI2Ho/DXr4zku/3WFY6HZngVpYdedRdwqZedmpiZ0SSJmxjinCHFOA+m/nXYEx8KJOWjn9od0hP+WgITOuQczzqSSz84BDT6HwJ1C6aaA0Pqsay4EjcePhizlThAgldBTsQjSBeHmlX8/k5MVbV6KqkVnvx0I0ftNzBGN5Z4kVfXHinXG7inalaQzTwJhk1RzIVjABGMuD7FF/9x2ig0QU/DtN/jfWMt7zTXKpWb1VD64Ul726aOf5y5V1OfGuCsgmeugNv/T5h3XiaAtYhWXaSuTnMHbqUEU9E4zHuTn+fXWVxW+NO0U2DDuDkSufy6Cas+tK8ZZW6VZXez5BMnnGMj8MTr0a31NAYFiEQDPmKN+QLo0ZcACJIqlaf+J5z2jJq0YpBgo2kwU6Vz/0WG6vZ7jYnFfjImSYY2qXtCfe6BFclgYH41SQjFpqJMchFxEVQjcKwISj1y6/oRMjdgsAMXoTq8xnuLaafX8reKBgLRHx/goJTStVGWTAXa+3BWQcxp0al59TItSbLA2/6fGcqkJntrdM3PjTxAm4IAF0S/iEJhZzTsLHkNPYp5TCaTmOC3hhD4xEUy+RS2o1WbZWwIiiZogcgVoWchcc6ftHG1a/ET4Oy4oASm/NFGhAJJJ16pYtWHt5gmEuU/qyuzeq01CD8VyyF/3E36+fnFLAtq8mqO5qFbI8liDjiIt39N3KbWplPzt8w7YMJfyQeBaFiQenEq6jLgNU/JME+lijVntlMla2UWvS5KGuwKisQZGCDAfLS4Q6gCyoNrKA0r2tAB7Gnzre4IxS8HLd0gCyoAXCOpbQNxJHY3VeNu3bjzwfpoqnxnxeg20cfi/wNH/EdGRP8w5FEl7PqepAiJyRXM/Mu2y5PoTc3Q4ngXMMrYnnbVIoaCf+ix5kEuu3JKSep7JMrMOtDCG1i6BMz8IpHljxmmlo3e0MJ++Nw/zmdeegBgbK074Upz6pOFVD2c1gSm9EbmtEooQCVy7PQkvugAsQtUgbwAGlzlaPwKjmlfb5uw5sG+vo3DfFLYtGl8kIMFlYeC0IGhUoJ5rNLOy/Z02u46AzGcn7Ni5rfP7NH2uDHi4vdZpPLVEgjpCF5JUGzH31HQlmypW7Czi9YawNPsprZ75z5eusjYmrlixeMJ9uVjGFjwbiog5QhfXQTiGmGgTeNgRPtooeUczsyK9+1Bb7ShMyCBKLDDmMl60V+QoLsi9Ml6xy5YFQRd7cJyC2XwJKc2vKDSlMPeWd18lMyWECbv7KmU31gRkwtDWr/oxn8sh8Swot5R2Qr+ngC4SkGmKEAXcSvpzWWYcUiIsRGoP5tsbYMcKVb7gfv06l9ciI0B7Oyphz92zcLRehwrQ/Eoz1BQVHJZlnnVe03LkZvXu7enrtpDBzKE9mXvjqso0EMP/cy+7e5XbqzWbAkIrqgfLPVgLVQyRyzMFaW7qcqgCCBuTaR897X+BZOk7twuCJX5IuUHLuJDVsOEB9Ea/6bJcYkEIiM1t7ekwdnknKGPuE1dYkaiLUAaxx3shi/apqO42TmPv/OWUyAQy4i3fiRVZkLycS6s8dgUkfzHthTlZENnnChNPlVwEte7V4uzFIKcECGEIiCOD1ijYfEuUzDMLEtHc6wQTmrDanYm+JVjBiFkSDCHfIPtMKPLtq/ZdB6IFutrLp587+NZzAm92YorvPO9UDpny0JqEJ4sR3JrlmrFG7bsH3IqpaFGXuUleYvaSl+bJBeK26s98WRAaHj1BvdxqioXlngm4PQFBA8Lhuc7XQi/wO5TR+H1OwycgxjDzWVlM62iPPfQwvgIIcM1SzCmHBMGz/qYk0CAX81LFfbGApElNTuEe88uSTJfCnt+ynAV1s/T6FLPvCQgCx1xlz02aT0mbpUkiosXNknRGU/1iIgul0jOtrygSE1kQ1oSWWV+d0WSfQbFL467SFZOZs3vnCeXa8sycQ25FyTQuls1mnTZiHHB8cYkxW8w2+lS+0fmzQdoJtfGjU+9tVHRJy2KOToC0QY2ABC6Yg+N1+Pytl+QsJYi+MV37SLIgaEaotlwsc0Vzp8nkVXQ2L+uegpsuVvRn7cwXTV3WyXG2tid0qYI27ixhCmS6np6jLLmbrd96k9c5T+YiATEJk4t4BMR2TIsQ/CdJx5Tm27XRZg/J2hMQCy5jLXE2tSULQqsXI8wYyGQxH7fBnpS0DWITYhWpJZy4VoJm5r4rBugeDCrBx3IaT8T3vSQjRkNwgSbhy6JaNEkrcLPPMFqavzyBgJOlwKDTxXJyO8tiK3DBJ6HI8mkHs2DaAk73AU9sMzAH46aw0AqdCBshgZo548p8zJ+iIwzG17m9NDVf33Otvwpjxy11+ZzW3xMQpUnq98zVvCklwfeMpTp8Ac1KBiuJQc9QSfzWQRLGgB4sn+3D7YVJCLMo7qMcnGtAQFyhnimvc8KxfL+XKHTThDkRvrOWerWy7zuKP+a6FCXYGpzvMATi0hpt77Vogu3KLDBLsF8uAiJbOH61K+gQ4Yw3C+c7Aqhuq3nm9054MchwBvJzjhYGygUuDczwm/Cpl6ptvyfapy9aUFZ+BtcQLIhbCNUaRtc2oVLn5e/moy3xS/crBXF8j8RkF+vEimSx1v649pRvcJ9CuTxLQFiDstiYec/FSoHV98xjUKbmbF0pFzmV6ZKzqgRkgi/B8rn8nWap/WLC1rtxAlaUITk8D19cxYpcJCBNLoaYe9IbVHvL888FxAazjhGyKP1ucfyPYMzqGk2yWBg4LVyQDlFZE157hIpmRBSaqsC6hGaQZ4E/7TJff9CYg6szx8U3tGyHvWGA4gQlFh2+FvTNLeNCFZOV1JxJQUlCjFDyzzjFCR2fGZOZW0xNEcm0y7G4P/jbXvoOjvMZZdaxqvp0r0Qh97QcRHklczJO8/QcbW1NVBDT3oQR02ah/WatWOp8e31xZ4zZj/6CvEsLhG62Hu6zBlyuORfWsMMBJ1PP9IISFfM19iorypkFkhBAMZXYBQ3RZc+zia+uLSAxn6IyeQiDbxF1snah1gPLJM5sr+fKbyDYloCkcUxaX7WD2bggsqwlqjpZMMZwj8XaEhDj1Yc2EqzmkKUp5wKJIiAz+QgxUms1UagYppMnuRfyC20a83kwqL5D2PTTZjHjYUFA1sGg+iUgLE+uhFgC46Ww0IlQcf0w9XQjPcNlxFhcM6ehdFECQBGxBM/BczQz97FkLHpwvXO5pjuzjg2y+NoxF8G2cbqqzGWt1GK5d+ZnpsK2xp2LlZtlHDNZy7WTiFQJHL/Fm3sx8rUFpCCdv0hbTkhY4DWvU1Lbeaq5PRYSeuLzNPmWgMz+ZHATUETFaOH2hIEvCj2hHbswyZaApL355GIvBC1oxBwJkPEqLhTzuApsE5DppnInPJe5xxwObZguljwI/96CGoPn0QVNCIp7CUjl7tpjfVlysHHWET1p4qwe6y9elGkG5bIO3K8gYPPQlgLESl3M2zpzpwTE7To0JtaRGxfMytJzf/MEKCXjD/rWdi6hZ8qjEaqEr7VxHnPvGomRe5c6QU95siJiNbQJRtduIYCUhDwM1Gxea+/mx768/8+1BUQ7JkorcQvyDWk1n5UNPmfS8klznzCNfRCYL02/JSA9b5EF8nzSrBZzD+JMk9HigIRefGmBEXpLQMqXcIEoAIypfQGfJJUy9dzEeQxmsGulJo1TsE/jzRouDKu0fQIN7Qdp0WhBgqUEJFoSkFwsn+XSoCHlYG4gWiUjGDYhdX4Zd6m4JXdwuk6EU/UAQc+yccto9fmO+/aATNSouc/PtB3tshq5lMHpKbtcebVY4qXiP4LKnQLZlsORqLQvpmOLenYqzvk35RaCeUog1p9dW0AQWYeQEQxkkcva0nhM294VRNd9fFrmNsbbEpC0AOYHOcLTS0j5X+A8M+awfJrpUguSKea3q5fKzcE0tN48EEFfmL3EKSUhSC+QttB8eXMDPBgXppXzEE9kmTCY/SByIzGPUnfWj7uVgLBO0Kiyw8aaexGSRnuqKIjJjYkis6+iM6by6Y3beLTHVWLZ9F8RKgTLNtiQS89lEdxXhj13MlBl5jWi+3x/yNy9mfvpPhbFOVxd4iEV26w53rD23iQl9mv3p3kaUwc8RI+Jwtbeup7wkViQIDm1NRYsk4nY/HFaqOsUpJtw+C7Nw1UKfULcLQGZk6xYsTIDjEjYtF1QjOA04Sx72ItBjF+MhdlzKbkOXLUYzz1O+eOCZAkwkndVYHZXQbM9FMrkMYlxqaQlDCUtExoum8/ah8PtKeFn4cHDXLGEuDnFqPrnd3egdxbZCfAAgJngjTHbowIOJ1iYN6+ARm9/Rn3MGDLXL6GubMW95bMIj7+zPNOtzMrkgknqtjOwejzAQecHuI8FAfXmgjXWfsd7jTNLvo55zynxh2JBdNq5WGkxi8FNmMfZnBrEhOb6m9UhIBF6L0iPsWTN5y4/bRRA0j4WX1a3Stas3ZaA9NYpvj1fvjIRBPYcZKS9GQSEoqCltU1QoT6EhkBhQr6ycebX04SYnJtQnse8xQjikgQyhpX00jb/Wn/tNZnukb8LUrkeXJK0tPa4fWLG9sEHdFhHjIaxc0+z4vrsld3G597pHvecvrVboeAsX4/J3UM59HapkCt0E99QCNqu6qEx+KwK6ryCTsEsNpugRrmgc6jVdL0emYCkSRDchIJEEdTg536MLMjakmjDJFoorgvs3gQw/yUwr0UlEL2JyrPaEJNYpPIzBEQc4gqZ2rMgFsY8WDZtJSTcmyyIOTH9jubBzJ1DJWDmrhhPAIK9GPnKfotjoFhpNf1BsVgMDF2iTvWAJFtHsBq3+XmuDDtkKcbQH9eMC6eNKhGqxZqJOutnnLkqYpfg6cYKNhcQK/qr6tl6t0fHWCUf0SS4H53FZqxh3oXxa7sXrlp7cRILnStkvCw9V7DSFkrOmorjGjv62o+SgoiGs+QoQQgBzEWdwMkjE5A03DxZ0SAxvQwn87d1TfgvV4EFsVPtkhgkdESfzC9YMzQjF2vCsZJdXIU0m/F3YviEcTGA/7Nim5O4D2fn7073IxciV9DYZvLsVEJ1HayW8EKrydSNd4++Uxj1D6TguiR86IyJg0v35rr+fmri6dqk1SlOdM+dNm6KrJIR97H01quYFr1A0QQkoSGIBIJiKOCfm+Jm3zP5OXlkFlp+LDHIT4KAhHLw7VWJZqHEJOqxKs/AXL3+oFomCyIYBU+6qs2aTLC2fDPZORclH5ymS2PTUpXW52PHsC1WUG6uYt+HuOSTz0DT32uU6BRj5wbNMQNTqkfDSL5jtdGgZG1WaC9PUACOjsbkJ1SM4Ji7s60AA7S68XD7CCQL0qF4bZ3NVeMOsyBtmKpawhgpwSoiwOryT66s2sxZoWX1aimU1uQSRXDtGGRPQDpK5lSAboDXtSAzicdFYA20iUiIKUiPwfQHhRGDdCEa8977FVvkmDlNlXVrzP2ezI4WWYxpGdbZ25mJRxc/uQb+TuOtmXMKYyUre4ucYEwhdJyODHW5JoLIhZQVDxXM/Ti3bvVb+1kL/zeX1kZgL36bZfjWyVFOaXoQdu+0L/ks5uFWxuR+K74UpOc2t1Vgol+naBIEbnytzTqQP/XcxyYgk8HmQB6mgPBPp4AgZqfLV4jHbHdgAW1mMfjHivVKPlWqssd8p74XfIsDyutglk5HKZmWpVhbHwu3hlArx2hhAxZoY/3sXVM4C6y5WI5EnZC1fBVEKEYqJgyRO9ePMffq7PU9zQ/NWRG0Jkh+g8z1V6wAzAE4dHoNa2BjF0E2Tm1BDeVBeAnlcFgQMG+KBo1VA4SaUVjRKvr+RFqQUy7Lw7AgtYsgXKpOgfc5N4qQBDcy2ypL5SLSZhhPLiOkA8pEK0nCufZcjBbGb2UPbUSygGH17dwTJArgwbOVPUSDmUjFJPI1oF/uyKxhSrObk5hhvib5HBMnJMUyGAYduB4YCjP2auXaABBULLklhE5X95ruGb+lobM+lEaMn4WGCnKVWAJurZhTrOLZ3DDWXulMsaA1My5C3KEhTkIJCKptHgJUMGuMhsYp2dqVxdtb30duQTrvdW2q+/+6FqQJYwJBnhfhhJZsLeyEHLsvmJmrgei5G1sxiGfz81mi9mxPeJOgVk+kopQGpP1zLxIyjBr0Kk8BEZsboRpz2hOknCCfmyv6ngtGCVvWsoQfBvWjFgukaoxbF2QPbI3RttAhc8uVJJTiRdY+RcW9gsgFYWNqe1Z6uVI5mwknG5ccEsTPOP2gkfgKUoeWxYUQRrSnpNrKu2d9F+V1Sbl7DaUZZjXvXgwyD0Q+58/GiLlhV0WxMAytgsgQDu2VFS5YDgGyABVC6o9Q0PC0mHvg8xYc0dMuewIS5m9jEq1bHZLPMUCZZf2BSMGlvcrYWMpZVMDnPpUJXAfPl7FGa9o/oVGHNd8sfGrBzYn21g5mIRSeZzGtZwG1v/PjjaPzl2cy8VT71qqdgH0/Ua0sXpu10FJZEOtHUaAVlyi4Nl5AM8gXd7ich+9KOko0alvf4tzW1xgUcLKsubK+Y60ISJ+llIoZzyqYj1NAEoD1YK4rICEczK2ssSvB9V3mNJcJM5y60szaEbucgmDPERJTsDqg7RCW4gdCGVMz88ZIQJp3Fmj2p4SCXz6VStqzIFaCkZXZuqbrNu+rT+MO1Cje0KdcQxumttqHEvaW2yzETOzF0I29GKpD/qrCFj+CetHAmNBLcN9by4y3NdVmikMM4nTFCh/dx83lYmW1KSWKk1WqdMbvS7LpF1mQFrIF5L8iHq2QKyEPQtoRwgQEpoKsdUXvmtgIlpmtutUOOJWjBXkWIYSjgE2djqRf7gPTaQNV77SgYcQTCcy5RZ4mu4Qlf1j+psVFSK4bzZePbMwEKQvhN8vA/y2HYqFpLu5KEK0kGTqpkZqndWAYV3VPAltlOrlcp9AosVNH3qytXMooa6pdTFGdWt+juape2X6Cl/KA7GH86sPO0c8aOwjPsyBbgg89RLNgau6N2AE9MT6LJr5CF5/pU7K0Mn2WQTGo2i+Fq56pItj+82q8tC/QxwvaKRHIgqhgSCmhufVz2MNVlN7FLtaWgES43nI7NUAHI+9puGIGzDpfKNn5v0olQILTTerQhl41TYNkxuuPsPB1t66poWPCUycy8mtpawthgbliIGTMkdnWDyYJxcIk9oLQZgXICf1Eh9RqqbAtVgntmpCptudhCWjDyinnmXNYu7GBD8USxVkTnlXfJZZR+VDyEM3Rbg/FmrTVt7hFbNHZAL5X/i7/lDtFmFhb92JiNGOx0N0VE1dZ0X5+lkCc4rlcxdZ80qa6ucb2WAVE5ximl3iWDOpVvedM/CSsyVm4UxvpfedcJxZrFrbZvFPJyNqF8ox+Vb+yBntXWrUiR8+wfBZB28alFAM8mhtGCJTS208R05UhLzAm8LSZ54pnMASh9r9+0U4pyLe+9a0HwX4+POYMgcuNzKJgeIWQqoyzBmtmPTfvFI3fwdHcOXFBQa2TH+WVZmn7ufZaF8/S8MWdKUjBtgrqaa0JBOVSsnQe+xONeQGsRF6D/yU0Owl/WoOQPgohZYaOnn2sAhLR7ElXBDcFov0WWww6g6QC0BJliIcoBIQ7YcIxYy5WqMQM0sLWuVftUjs3hnD/Alb/M9s01dRmzsWSYMvPxtwsCMs2USLjKb/ieYIVokIYumaJPysgDzEh3Ak/znyJ/vVHUFi0vfeDVBel32BnbRQLZHEUPhKQ9pE4UlUpyJ6Cy22yVmhIuYBUO2DPb3BtLw3tlBb0rdTEXPwvnsjSGdfcJ2L8LAk31p4Y7ejT/Xik+bGAlDWLnKA9VgEpbgA5wrFzDxCrxNCWgJhk+xKmmfRMiS1l18xvaIzFFW9IdhXzrLPMGFhewp6UPQFNO4fsCLRp9M5xMj6MSAHMo3LscxZ0txe6RZ31PhSHPefoUkY/d8u4CCQXSwn6dGdOoSuVf3hOe/xsFmqLidcu0tyW2lq5p1qsiVTS1Lk552iYgFVqQmHw92tH26y9jVYdAqgtayo5Gy0E0V/etqoAAAZ2SURBVNDDeTBffRajor1YhtXW70Td8Ao6uLc3EmsrF+yxxSBpdOa4F6cYqIVvb/EWg2LK6oEIAG1Ai3UogvZpTD4yYhZ49c7u3IsCtARLu4J0UOnWFbQazKlve7Ffe+21B4/5jpuAIYOJfWk3H8YwVmOUlCS4Fks75qLil2BVL5Z1jLEIp01WNB56TWRFX+6bmd8pOGIsVqxrLSj+TzBnJp7isEFrukYqYkGt4G6amguEYffyILY0sxLm4QfNVfQK/M2HUGB+9W4BGuYIXABUgHh9royfphcPtdkJOgVuT/jQTnxR7gx9PCfDrh/9e5YbJoYKon6sFmQt5f5P8wYhbjFojBKChBihOz03fdeSZQkIxqxEpPvDuHOHNiVk9WXCWn4gRI5Lp57IZYEqdvR/plyQW/VyGpSAEG7ttN/D30HA7lNiEVzrnvD+3Cz3lAvQH0VSAWQWYgrH/Ls8iz77XI6Ay5jLpU0Jv5nPIHy9X32LftzYXCXCyKoWfJtHCsjfzb/NUtMCAARUQbiywPajQ/xcWff4ZW1pyvOgVaeZRJvHKiBp9LZQ5hvGRHswYRq/fEUmN1zbbwyRz44wBIiA5GK18LNEfeYWtha4gBqB06iVieSCGFsbpvKtPZf/ncWTRXfQgecr4VBsp3pWG8aUtUmwLKIzscCeM8GWZZyl8fP7cg0zpxMdpoBk4Vkhn+ufgHDNElRtqYhlQTCgNeQCid/MbeuSHFV54NKHGEF2e5aWJPAVGBozSwGJy2Xl1vbS0iBb1snWhNY+SLh18X98Yu1zt0uo1vYjF5AIlJ8PilW7wzzuBXFX0d6n7m0LaO5CmkiW9Wtf+9p1m7/oefPGUEq2Z1Y3F6hGuA1yF9U+GatDBwTprhkP5CZoz7tAWJAZ7M8q5YsGuXEThpxBb9W8HkmAWD4WUP6Ku8JN4uvvrS/XSb6E8GNQvr59Oa6Uwtb4KVZxAneOcE0adFBG40xpZEX2xtb9+pDXkSicseoldL0oUTgbor0lfuw3lzjbK0W4ZBBb9+Qi0AK0hP5pFBq9BNF1+9h6vryOvsCqGLeNURYoKJLGlP2W8wiuNnY75/jRuQgYcsYfcgAy4qyMy7PFHJcwwFXmHgIm3pFkxSzmYveguYFoXZiUq2SNMe+eBZEFTwFgchbROuVSbT0vZrC2EsHixekNEGRQ/nQPc5+1eQl9KCDzU/SoQDSY/FK67QpILk/mLb8YmiBAmnVGl3Z6lftCMMoJTJeuAwyu0t5V7w1ZE3xyCXrZZ8hXG4wCGGSSc7lyG2kvMctEdgIcLDi3Ubu5hY1xbhu96ri7vxxRMU+ghzF1Vi4mtTU3ICF4lSLc21HJ5SwDH29IFFqb4OStsVdQSFFAzcqYW2eeytzs9lEsCIUDeFjnTvBT1Q1b49sVkPlwR8Ig5Kw8/aiLd8lzQaMR+5L6mUvavfSeU/uWM9MFoFmFNNqMFdLawasxXK5EAXjadh4wsBaYS8d87r5Zd1UgfK70IsW4p6X7fhZd1n+u5ta4i7Gm6zPnXeKyfq5qQfRdriyhmJUPezTdFZBpQaZWCsqdCa29zj7K9wV4nq2kOcm/qrn8KP33TG6Vvs19LagtgvsL9svbRCNzmQwlmDxVip6Azfs/6tgJeJuwtLFmRAwYYjf3dNR37uC5/tPwuZUxd4x8iYD1TAwcfVOKASIfxYKUAF7T8qFbkCS5QPPj0uQlgD4ui3WKEc5p2dxLGilGqHpgnehbW4M1dFsGG7P27MMQkKnUKJjyU/o4ZaHayms+5+a9ptEcZwKZu3aJYG/tV8miri3IKcRuq69i5UCJS/l314LEoKcyuw/bBdiaYJqvvEcl0ZcswHXvmehTLt/UjNFhTY+gWP2vy0iia4IyF6zv9LGngffmtoX4tC8GLbMAMbt+L0V8KgEyluZhDuZ8iZV3b8LYpqcpENehwTkeDYHcE5RdAVkvwJ7vurdgV/1+4v3BhiXm9iZ31b7O3X+KyFNr5hI11lOaP7qdimkmc+wdPnDVOeXq5Ep5/lS+JdjZ7ynYe/2dys2s29/T7NZx/cyEyqeimC7fpYITfWcJ0N68+v7KAnJpw0/ue0KBTwIFngjIJ2EVn8zhkVHgiYA8MtI+afiTQIEnAvJJWMUnc3hkFHgiII+MtE8a/iRQ4ImAfBJW8ckcHhkFngjIIyPtk4Y/CRR4IiCfhFV8ModHRoH/D0YfSM2zEmGxAAAAAElFTkSuQmCC"/>
        <xdr:cNvSpPr>
          <a:spLocks noChangeAspect="1" noChangeArrowheads="1"/>
        </xdr:cNvSpPr>
      </xdr:nvSpPr>
      <xdr:spPr>
        <a:xfrm>
          <a:off x="2857500" y="867937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47</xdr:row>
      <xdr:rowOff>304800</xdr:rowOff>
    </xdr:to>
    <xdr:sp>
      <xdr:nvSpPr>
        <xdr:cNvPr id="2052" name="AutoShape 4" descr="data:image/png;base64,iVBORw0KGgoAAAANSUhEUgAAAMgAAADICAYAAACtWK6eAAAAAXNSR0IArs4c6QAAIABJREFUeF7s3QeUZdlVHuBdubs65+5JPVmDJAQCkSSCENEWGEwSJtkGmywRjcnCJGeTBEqATTbJJotghBBKSBrlOHmmp3OaDpWT13er/+LMo+pVz4xGLey5vXpV1Xv3nrDPjv/e59yBpaWlpXrieoICT1BgVQoMPCEgT3DGExRYmwJPCMgT3PEEBfpQ4AkBeYI9nqDAEwLyBA88QYFHR4EnLMijo9sTT/1/QoEnBOT/k4V+YpqPjgJPCMijo9sTT/1/QoF1BUSaZGBgYIUcU1NTtXHjxpqbm6uRkZHHnUzz8/M1PDxcCwsLNTQ0VPk740oaxxjz3czMTI2Nja38/VgG2c5/cXGxBgcHu+bOnj1bO3bsuKym0cr4eufhYXPy3eXSc3Z2tkZHRx82N/MOHaxJxny5bRpHe2/7+3ppspY3tJM18Hvo1fsza/lIxndZhF7jpvQX2uXvy2lzXQExYUTAGP2IcTmdPZZ7QuTp6elOMBF3w4YND2syE28Z+bH06dleYob5LrePXgVDeI0/ghaGmpiY6IQF8+c7/V+8eLE2b978sGmYu2stBYVGvbRZiw6ZR8vYYW6fGU+/q1VQrVD4PXPvXbPLpd1jXbs8bxz6jELK2KzFenRaV0DSiUWxcDqKNkxHH6iJrNZO+jMZlqv3ihZqFzi/X7hw4e8x1yMdayyTcYRZQvBz587Vzp07+zYZgfAMAWgv1phV6WV092Iq/eWZycnJ7j7/e5lZH8bp/kfKfK0C8HvGGWV4ORakVwmsR2PzZuFdvUp3vWcfzff6MMbMxTwv1/tZV0Aiea1Wa92d3kV/NBPo94z+0wfGwAxhgk2bNq08StOOj4+v/J3xrrfAlzPedhGZafOPsPZjjva7aH0CYR4WKPMIg7MivW5bhKFdhyy2+7ds2bKitMIIfkaxXA4DRvnFU0ATwo+GLY1Xo1UvnVtmzHeE2zz8TYijaDLGy1mDR3sPYWz5IlZuNYW1Wh/rCkivxkMADIuovR0/2kn0ey4WoteU5xkMi/D537b1SHzN9cbe6y9bXFo+gtLLiBmv8RGArVu3dl3420VA1mJebbuP+e/tl1DQvgTNpW0MF0uHEa2Pz3tds7Xm2GtFWqW3noLxbMbSWra1aO/zuOsfyPXpt36UZ2I9Y814L8farisgJoH4CSQj/e9///s798JCPJ4XRtKHhbIAGJJWwHB79uzpfo8r8uCDD3aMhYFMvrU+j3aMCKtvRKZNMS2anD59uj7swz5sxWyvJSDuveOOOzrL4B7BveeiyULX++67r7MGsZD63bZtWyeENLBFve6667r5ZQ2OHTvWjSVKy98f/uEf3jHgI3V7Qh/zRD90f9/73reuBaEkd+3atSL8GVvL/CdPnqzz58+vrJ25+a+fKIxHuz7rPWe9rNWTnvSk7tYW5Ikl79fGugLSPozoFuuee+6pz//8z+86Xk/DrDeB9b7HML3MYvG+/du/vV74whd2zOAeC/ulX/ql9drXvrYjfOtzrtdHv+8RMYyqLwyu/2uuuab++I//uG655ZYVS9DrtxvDP//n/7z+9//+352wYh5M/vu///t1/fXXd91ipN/8zd+sr//6r+/+1gfNTzBYiwj/wYMH63d+53fqpptuWlFWf/RHf1Rf9mVf1s3VM+59yUteUv/oH/2jFfftcn3tXjDgTW96U33RF31RN99+19/+7d92zJd1SGwRS2HeP/zDP1z/7b/9txWvg5LTru9y/2NZo37PGseBAwe6tUJz44wFuZw+L0tAepGbEydOdIxBKzzeFw1FKF2BMDHtd3/3d9e///f/vrMgiGziH/uxH1sWNkwRv/+xjjF+tX4Q3MIi8t13311XXXVVXwH56q/+6vqN3/iN7jn/Cdudd97ZWb9YA4z/xV/8xd08YpHTZys0999/f23fvr2jhzn+8i//cv3rf/2vOwEJsveHf/iH9Tmf8zmXPWVCyDJmjQPjv+Md76iP/uiP7sbc73rNa17T3ZextwKiTXSyVv/pP/2n7nfzitWIN3DZg32UN6L5e9/73k5Q2usD4mJpMMSLeTp06FA97WlPq4ceeqiLQywYDeanvxEdIbgMNGG/S9vxY+NGJZhLf9oNMcMIP/IjP1Lf9V3f1WlNfSD+M57xjHrXu97VWZwwX4jg75bpMIVxMsGeT94kz3LhWrdA+8YQMEBbmOiGG27opmeMEdRYEn3/q3/1rzoBMU7t3XjjjfXKV76yW6zkM2g3Frl1PSBwCej93LdvX911113dHMKEP//zP98JCAZAO+3/6Z/+aX3WZ33WyvzbHEwsEhoShMDKfkdr62Ue+uCuGet6Qf7rX//6+piP+ZgVaDo5qPCN/n/sx36srFd4I/Pyd9bY+kTxJJ5K3NCPf9AQ/xh3IHLzQ7+sMaVira699tq/l0dbT+YekQVZTUBCQINDnARB6wlG78C0Y2KIYsHWuqKpmO3v+77vWwlm3f8RH/ERHSFaQUg7iSV6vyOM5hVBcV/cA5+F8d0Tfx8zEhaxhTjMQuc77Rm/n8b6NV/zNfWLv/iLXcxEuFwWL3EDuv3Wb/1WPe95z3uYBXEfpWM8ECV+PuEnKGiLobhYX/EVX7FCKuP97d/+7Xruc5/7sOTjagCDMbYIFeY0Lz+tw7333tvFSuvFCG984xs7usfCZzDo5Vm0+YEf+IH60R/90RUauyd0btcZTdHReB+p6956FxG8WO0rKiCZ4FOf+tT6pE/6pG5imCNQaNyjtRgeg0S703BhJIudhBqG+rVf+7WVpB0Cij9+8Ad/cEXraP+2224r4IGrDVQDkWLKj//4j6+P/MiP7JhYH0HkLGiSj0ePHu2YL0Lr+U/5lE/p3Mq4DZ4VFyTR5HkainuThaEsjPtVr3pVNyZ9YUq0ihKIQBHsxDoWmBD4bwwYB12+93u/dwUNM9a3v/3txYpkDmhpTARTP5kPf9938b3DTH7yAnoTlNbj8OHDnVtkXv0uMQgLEsvhp/kH4UQv69QKiP7+xb/4F928fG+c5kohsIJx+cIb/foHflgv1s/88Ioxvfvd71557IoKiAFagG/4hm+on/u5n+sGiACZfJs/WW2i8Xl91/7ub4RGcP7jp3/6p68sps9pJUIStwxxaDKaTzsWP/5zBMQCeO47v/M7u0XBSNGurT/613/9112gm/jGGH7mZ36mvvmbv3kls23OhE08EW332Z/92fW//tf/elhCM65e3FSL+VEf9VGdCxMXgBum/VixCF2ABjRMdrxFp7Tt74AS2v62b/u2zookzxLIt9XYWZO4NK0QJBmMwftZ8qzln/3Zn9VnfMZnrIACLYwbS8rF+g//4T+sBPLmjcYQt7iVaa8fP6wlKMbvP1oQKusErIj7f0UFJIP+l//yX3auRLuAXIp1U/lNGQtXwqSSuMIUJsf3pr1jxvVBm/7QD/3QisXynSD9Pe95TxdbtFeLu/+7f/fvOo0W6DQMlpIaz/3lX/5l58cTujDWi1/84i6eCNMSGhYjJSKYlYD8wR/8QbdYbcWB+fiPMTAxwXrggQe6v7VDGD1nTPoLk7YID8VD6fTmHBI/xdX9J//kn5RAHaO0rkpyJ/pLriSWNsiOubSJzMSH/TT4W9/61k4xtfmqjMV6sooUGZc47q0+KL2bb765U3p4JK4dGiSmitvXr388hkdcsWJf+7VfWy9/+ctX5nLFBcQAvvALv7Be9KIXrSS3AuGt50siWgLDWJ02MLRocgTcElcWkIDQTBiHebXoNPM73/nO7j6fRcPGBaHdLNT3f//3rzB6tGm0qL4JCKZ1Rcv+5//8n+sbv/EbO8ZLruBZz3pWh5plTHx/rtlqCbAwi35AvQTFc9onjH/yJ3/SuRdJKLZKgiC1+Q/j8ne0b+I9jKatP//zP18BNSgca0Azm1u0aqw8+rliTY2pjTvWC9LB6tYGXYLy5ZnQlkISpPvcf3PmHhKQNtncIml+z9j7CUj6ast2vu7rvq5+5Vd+pRNa9L7iAmKQtOvLXvaybi5xB2iHSHe/SYYREfTUqVO1e/fu7vZUzHJjLELKFfz8t//233ZmO5dkFKgUqrJWYInRQI7f8R3fsZJfCAKWoFl7f/EXf1Ff8iVf0mm3IE0/+ZM/Wc9//vO77giAPliQM2fOrKAzn/u5n9tZglwWqMX6jfvIkSP1cR/3cV0OKYL7lV/5lfUTP/ETHa3iDkYw01ZcjzYx2vYTaPvTPu3TupgnlcPGKsA3F7/3+vW9fwfMAD5Yi/UEhAURzIdO5hy0L2gkpSQGaV07iuwpT3nKw6qis/aXA79m7lGQLXoWC5J7rqiA6Bzxadef/dmf7RAXJtL1Pd/zPXX77bf3lQ2LFmSKBrQgNDw3JG7KW97ylg7CdaX8AsT74z/+4ytuhAXCGHEfEM7YUknqc5aKoEm29Va8xi3Sjjm84hWv6JKBxkDbC9L379+/EoMYNw2YDLj+Pu/zPq8LytuiQrHF//yf/7OzDPncAsYFYulYIVYr2jvQrHv0r20uJiYzJlcbn7TW5TM/8zPr1a9+dUcXz3pO3OUnoQzKmL48m5KUxFyeE+Rav/XiEDkQOR39UWj6ZzGsUyxCXCwCEgGUP+ESB9R5wxve0M3P33EbkyTux0Da0D7aJh1AkeFFtA0fXDGYNxqIWRMYIVT8aOb+//yf//Ow+fW6XEG8QjiL8zd/8zf1iZ/4iSs+pclxn1phIkTMdguv6qg36F7PxdOfvmPFuHQ0YDD4tBcXLG6RxRBkEpC4WP/4H//jLmMbZAZtZNIJCEZ0n0VTwpHSE/2LGWStXaFn2kwMJCFJUYB5W20ZYaFY0IKQGoPntC2XwZ1hPaNw8kwLoERrB8oXIzz96U//e9a4l55tXOFZCCGrEsjYOALzRhGam7mgX+ZCYKCgvXVasahhol6LxmJyKd1n/gQFYIQXkzO7ohbkkQjIaswaAWnNL2Lx70O8fgISWBDhktNIEizasp8G8lxg5tQRub91D4OGxSWi4cyFVeP+rScgMt4sSOIKGXFuT2IVpSfKZDKHBP7aTaWvxGIEJMKcLQDR1KsJiPKKt73tbV3/cVFboQrDRVFEIQA7MHsvzHulBcTYWyH5f0ZAegmbv4PYrCYgcR36Cchq/n7rw65nQVpipx7J86kOSHBL+7m3tVByDgok+wlIEoUpzGNBCAg3lBBi3P/xP/5HF8O52tIaf8dN4MZg2sRnbfKvn4AYIwuinUCwq2njD1UBiXLqtRz5+x+8gAh4e6+WaR+rgLTl3zLbwf/j0gQe7mdFJBdjHZK9juaO30yTshyBa/nzX/AFX1DKbvoJCP9YXBK3C6ML5K+++uqVIfkb6MAasmIWP4k9gmou4h05FsGzMZg3IYuLs5aLxYJEQPoFv1faxYKGcatbRRneWMu98rn82D9oF6sVkNW0eRZ4NQsSLbmeBQnjqmfingX+5AL91V/9VV+QwLMg3de97nWdho3vnP0aPgsen2wtSyOGULTp6icgLFAQqGSuYwXa3YZBcJLYS2lLciUExXNtnikTW8/F+lAWkHgJlyMgqwnK/zMCspar02rAYOSI9cxnPnPFneknIMmiQk0gX8oMEtgK7N/85jf3FRDPP/nJT+6SkSlxyJ6SVLpqIEk0wpC8QxC8fgISzdxqb+0nOddbJ5U4JcBBKxAJsoP8JG/yD9nF6icg4Y3VFjAu1j94AWH+Ludqk0iPREC0nSri1GJxkzAaCwLy7HexBvISBKQNSNtS7HahCEPQkRbZ8vtqKJZxsELZYy7GiPtmXKlGTlVqC4VqU1+9ZSa9rtJ6FuRDOUiPgljNgvQTkKypMpd/0C7WYxGQQI79LEjcHxoXJg+/T1UxmJJFWQ/FUrqfDHzqo8K8yY/4O7VSQVJi8fpZEPe2eYrV4oAIuHtjJXrh5zbjH3QrxZz9BORDHeb9f15Aok3tiJNtdqWG6NnPfva6GjzugnayWUgJNWZPQeF6Lhbm8d8zoFDCgom4QP/m3/ybFWTIPbEMyanow2431auutqgvguUzc+H2iSdSF6WSlgXK3pE2k558EAXBzdOvoNrzOWwheyBAvqpbE6skCaj/FCoGRfNZBCIweBSJ75S7KFvJumj7W7/1WztYmSCmzD3bEzwbmmhXbGVckqXZ9ZfqXMk8RYbR7BmHn1ESl5MHQU/rRDElDpNQlvQL/yTRuV4m/1M/9VO7JKsr7raCzQ+ZPEgIk0QhYmbBLJZqz35Xi1Tkd4lCbk/KJx6pgKQ/C594oRdWjhXI55gX48ZtyljC/EpBMFoSie5joSBngnfMpFhRBj6WQBtJFLaFg2GCIG3ABXtCIlTGlBikl3apL2qPQOonINphFbP7M3suUo4Ti5kSeJbLf8oG4BGwwpiUv6t/Q4Mk9GLBH62AmJ85sfRJFCY52ItircZHKfT0TPJYlPVLX/rSD41ixSQKbS39hV/4hW6yLoS9HAEJvGoBoskgSgQkGvTRCojnU/2aGKfVwMboe8zTClA0YubiGQRXIhJ3CZO0pScsSQQkuRMuGbr89//+31dKZFIPlXJ8AiyLrkQ9pRUZcwL2WLYwSPIZOVWln4DkmcDGGClKI9ULaENBqCvTt3WQuZdNb109NVVg66xLCxo8WgGJMBAQFjo8YEztloW1lKxqDZUDKc8xjuSewptXNJNOyk3ky7/8y7tiRYuVU0VoBMy+3hV3IPclSL+cRKH+koGm9UCaEbq235TRt0y/2rjaRF0K/rRvr4sDErTtHgLBJcBEcQMoBGUjrZKQAKQ42v0VLaKHIZSH/NIv/VLHjO32gLakpM3LRIAy/n4Ckm3P+mxBiF6ax5Jk/nv37u2SoPEIAB8ExHaB1IilAuGxuFhZY3yieiJX7/jW4qFP+IRPWOGx1HChuWrelJ9cUQGJu8CVoGVTPkHDkmQHEvS7cn9iAgwiIfbJn/zJK4cRXE4tlj7Auu5tdykmgdaOgbYURyBgMtXRVomF4menfohPy42M3y1BCEGxQUs7nmNBfv3Xf32FyX1uzzj3yeJh0NalwXRcMwlHVial7u25vy3U3ApMG9ivZ0F6UbgICmE3bjSX1W8tA2ZNVTCBJ5T/5b/8l5UtBtH8afvRWpBofmgjOqBTLOlq2wZ6eckzSnnMIcJmnSilZOGvqICkzJkrYZNKi+vTCr3FZr0TpEFNLETBuALi7AWwAP0EpM0TBI3KYsU1iUtCMFgBdU8sn2cxoyy2Mg5XXLEgVBjI+KBBKmkT1PpewBot5VlzMXYBbnx5G8kk+BQZYkgJQeX2YOUwpACacHP1gnJxZbgPLp8pigQ42GgVmqmcpdX7CYhKAkWdMvHowvIFBDA3ffqpcldVcfoXrCtTIdCYFu2c4kIhuAJ3py7t0QpI1o/AE8iUxFBMeGu9amLjpUzjOuKblLvHXbuiApJBGNRP//RPd8R7JGcdtTBtKzxtMm09C5KANoc29CJRCfaMSyk2gWjzLgRLuYnv2z307cknyWfEnbKwbeVtBCqZ+OQz1FkRylztltu1jr0xflaHdkx23z4SLt3x48dX+kVzVrufgNx6660dYpQ96hFw42nhZ+X8XFvzSFFji6ZFmAlC7kkl9WNxsQKjt4Wi+uqt0u7rhlxC9rI3RDUvunxIlLtn4KA1G5gQEHPQlLTQWhn0PIfxUn8U+DPlHZeDYrWLTAsrte71X7kyNKeF5UPTlvpIjEG7KhvxPY0YZtJ2m/tIO4FrE2tkjuk35fL6tFUXqqJ2y4J5xlFBNnjl/rgHxkM4aE2HzUk8JuNu8VmwnPDob+5b4r7EJb0wb2IJ9E5/2qQIjCcFmlwqFr/dQBWkqt0AlfguAX6E6NFaEONqqwdyXI920T88sJaARHG1x045VBDqGPfvcbcg8X0N2u8OHHCSBb8VEU1EDEJbJuvbarX1pL/f99pzkqPdZ9lkZBw21zj2pxUmQToBsXhtQIpQmB4z8KO5OClnx4yYg4sVTD6M3zJL2kgsEY2aHIxxxOdN3OI7MYnYBDP6G+2UxKjobZOScdHSjtjN/nL9cRtYDhu9fJ+YQYwnFxNao4tTVeRBMnbCLw+TTWyrvddEmywI2pm7/1EGa60NgYgbGZdLO6BvOY1YIXPOhimCFpjaNgEo4OWeH9yPRzL/8B63Fi+ikzVV4GlM+osy7j0gZK32L/tcrBbuk1STEGIlgmJxBxyikKCS0IRhHouA0IAW2HbaJBJpFcJh+2wQM+OIBUl/CCJ2wFwWRhBMkPnuOSTNGL/lW76lE0J9YSTuDHTK1frgYgWLYVG1xSXJhWEwMoaMX25M3CCWwHMYmA9vl6E4RT+sLG0un9K6XI4jte03MR3ByhbVWCyWiYXqJyC2BXMfCXgQMmvEbTWH7Ci0dja3iTtcBIkQp38/tQX+9XzW1+/GlouAcOkSy6Cvtu3pN87A3CqY7e7EQ4/1ohAxPjpaL/0BepI4FAMqt0kFdSu86/W9roD0Zm01CP7j78PNW3cGQ4ZY8ftTIrHeQNb6HqFjvpPk0qaknaNH46+m1MTi5H6LJfsb/5bVELDK+OcMJgKh4te9KUjEKDRxYhlEZ7Fe8IIXrJRjowF3BhNxC4yJxoeo5EA2FouABKentezf5j7ZAEWgMC5hkEmPu6mtX/3VXy2Z+fj8XEA0x1DJbAMboDX9BIQ7BxCIT0/JAFMcehEtqg8MpfAPDYwLQ1E4LnQwTorEc1yWrGuUUmjub9q6LamxPVp8ipdiIeO6fiD4o00ooqs4zxUryoKA/7Nd+XKthzbWFZBMNIJiEfnPCgNzhMxqSFUC9WRsH62ABCWLzxt/VaBtTzqtgUD6w+RqqgiShZZsJCAtPBpzn0pc7Tqx0HxiolksbpDFjAVRjkJAopX8pNGhSrlSONeeMvJVX/VVHSafiwbWH8uRcdlRmKNHo3DsIXHaonsS0wm4W+skwciF6ycgLChrEWE0JzmdCEisvMMuzDk0yMmK8RCgXe1BGTk8QnJPaRA6+cw2Wq5aymisRc7mxUMBL+KRrJeXWo9vovziXbT3Z9sDYeQRsCTJ4VyuYK4rIAmWwvAmxPySxkwukF/MJyK35QLrTbLf9xgmUF+ywfrF6AifQFIbObw6ropEJeuQ8nWMRJv91E/9VOduGLfvZHGZ+5QrMP+SdxbdM4jvGQLSxmM2IxEQEK4gnOvGWrAcBJfL5jALiAqLpS/0FO/kVQbuU47jCNHkYoyDBZF8zcX60Y7mHgUgBmEN+gmIdYr7lnPKBLDoEOuEhqwm60bbGiONKy5J3Zk1IFQsqfW11uaExkpSQnOxKYHJZc7cK25PKpbDzNagjRUfDZ+EzwhDji5KDIpWQRvlrSilzLkFd/r1u66AeLjdioowLIiAmLnPAHsTR62JezQTb59pz1uKUObo0WgyY1SX01bvEpj2b2OUN7BggXO5DmIqzGdedvzRpjSj7xKM0roytAmazV0Wl/uS7LNYg7uUcnsMn7KH3EOYBKi+wzCY01la4o2UqOjTgddctiQEuXIsIrc2rgPrJAPfT0AIMYFMXRqmhHxJprVVAxAs80nM4WAJFrKNPZ1I6bAM84tnEaWU9TJG9WihgblAN1OiYhyBdj8QMWov6tYKTCB5a8rt89NnBGi1dz+uxqeXJSAhWiZEm/HjcziCxY72zaAwUnzXxyIgJB1RU8IehIh24zO3l6NeBL4umkNQiamTHfc5iJcGjflFYNWgNF9gXrsg5S5y2LTn+NCYyjwxGReO9gYA5CiiaFGM5z7tcYHcw8K4aGiukwSe9tGUWyguaevBxASsWC5BPcQK7TGY8YtJgBf9BITWBHsmqOZasqopqtQ+JoZ8SXIGJRNjiW/0Y64+f85zntNZybgn1thpmrRzPhMIs5q50EHxKQsV7e25QLBrFWVeLs8krsmRUf5Odh5dzJsnIA2Rc8diYXpLdh6VgLSZ8baB3kAnixZ3ps1wX+5k+92H0PqImc5B120GFRPmbUe9/We83LL/+B//40p+w0LJUtPs2vacjK7DAOIvo0GqeaMkwhBJdHrOaw3+6T/9p53iCPEDhbZgRrRe+gtUnVcw+Dswr36SfExlbdyDCEY/AWkTorEYPiPMrFPGRSlQOHEh20Sd31tXVv+YLJ+1AXnWAA3CtG3St733A8EXUYbmlLH39pG4qre/tXi7ve+yLEi/iSRRlJ9hmDBXNEVMdXbWaTPM5tnAtQm623dHtIxvUpgvP9s6o97Mb8xpzrzFDDLpSrZb0wzihcAZg3GzKJglzONeAiJDGyuTOqbWBWUFwN2eS51VW/bi3pzc7vcwmd/b+iN/i4OgWC1zJVPse64Wa9R+hikdAcs6xB+PJUsC17M+i1D625yVzYDujbutKl4vRtCuNY3whle0nyRf9tvHQlJu+klKIG5zMvSx7lGI8R6SRI1HEZTRXPOuGmul3ZzcH8WYBKQ+jO1yrIe5fEAFROe96ECLIGVxotVCzJjFIBIhZKxStGhM81oHYue5VqBbn9Tn8ifQrzCuheLi8NW173P+qhjEs0nmcd+4Dq1gWpS8ZRYzYGoWJG5YcH/jivvVWwYTBkWTttRFqQlkyxVGizsRGudnDuJGP8+oKDbunLQfuq9Gn8yPgKhpahO8Yap+CrJd7whjmDDuE4b0ewQzgXO0/1oMGwUavoqgaMc6UDZtMWfm2bqAAQJ6BcI8A3j0m99jFpBMspO2gYGH9dWaOoMJcyRmMeEk8KLReksLsmBtUBVk5ZHGONA3uRPxRCwBInsrU95tom0wb1ysCBgLIg/QCkgYIe7I7/3e73VH7wv2A2kGcWqx+tUUSRuwSuAJvjF75h8rGibXRgQ0mjbvaUwmPRp5Ncsa98h8MBGoWXzR63asJlTtItPQOYA6Ci18ENrpK6XxWd/A1cltRZgCawfRa2MUYEqSfe04WSjWVH/6yXgimAFfjBsPUIrrlbBkjh8QAVlLAg0QgWNyKdOrAAAgAElEQVSGIT5iAMnEEEwVsOA3gW4byCG4ycDV3ZMkFuJ+0zd9U7cZKZohi9IrpAnYLJL/iAz2hImntBr+32oYVa3QGUTMQoFLUy5iXFAvQiN/kj6Nj3BZIAtr7ARGkGrhExe5P8wT2uk/rgPayMinVkqg7b+g2bgDuYOHwbVx5+RYoGbQJ30FKInyyjhbt9izGAisrDLAuMzZXFI50E/DsnSSkeab2qm2n971QDttWz/oWix58lxxKeNyx/3yN/oARqyFdvGMLc2AFxcLGhceveNuoZkEriqBKO0opPVAgscsIJHS1ly2mr012dAO9USxJhgW46uPCkHicrSLgmHVS5lcCud6z+btddsynmh5mi51P71BLobJcZ+YQ3KRRVntSoUo4oNCMUfiLvOOZsu8oWiYL9h/bw1Ta1na/vLOjHxGQ3IFczYWukOQ0C9JT/dCi6BRq1mp0KS1KGEQ7hVBDtKTMvheQe6lSV7iiW6Zc+s5mLextq850IacC/rlQofElhl7C0K4jzsow0955DtCHevfAiHu156+ATB4iGCl3m41PlttvR+zgLSmLoTvjUNMBoOCKkGvSfjxnVkUSSRXa5I9k5INmWBH+LSJSFW5DkVutXLvBFskK4QxtggoQaFxCF1boo9RuBsBDwhPCO55c6FdaUDJQFerKPztHgvGysmkBzBog942SI9ViQDlb/dkP4aaKgKCeZXIaFcpS9w5c4SkyWeEOeLO9gpFXKwE0FxKcUjoE2ZbT8NC/JyI2F69bloUUpQEWlOUkqwpOWlBnpZWyXyjm3vRnFIKMMCK5p2M7m0FILSjGFUvsCAtT1wOovaYBaTtpO28VysjPDjVIW0m0b7GQPLO/a1fiOHi79M0XJ4Q2L1iCaUPbWDYLlK0evIoCBzCt4LYPoOptS1RKAcRNCSlIy3TJJ8gnxF4NshdhACT0vASc3kJTpgnWHzujSUxxix0xuYzTEFRJPhmybgNii8jvH5KOmaj1aom8FKOKACCdUiOgzUIbXJ+13oWhLW1Nr3xRgAXY2hp72808AyBjyvo8wgjOqNHrE9iV2NCg3gh7hNvqZtLArK3tMn80Irryy1uLV2vUntcLEga7bUerIPAks8fYolBuBxBVwxQwR0BocmCePHrMWDapGkErDmhXLsCZn5siN+LpkRAFC8G808SLMzhc/cp++DjR0CVSoB087fn4gJagPjNgvscI9rGW22wmtLrLLIF415YbJYgbl9AgzCHbHt2Jmrb3MHI7kc/Y1bSDZFLfGUu8ieQNMKdTH1rBSgBELH/7oml8k4NtDLP7IlR+7VeMKuaWIFioPTAyy3tBMaJN5LoJdjZVWkMstyg9tSMac9z1j60s17G+KQnPWnlJazJWeFD7QRUSKm7v1l7z6XcPdUJHxAL0sYQ+b19nVjrUyfQzQCcWRSzbaDRMm0Q12pljEBDgik9q79o1tbCrGXC42Onfa4S37r1Tdu8BAZyL+IRyghVBKlFjOICxgWJtVhN67TIj7dHgX/zqjPFg/IsYOW1XFJtyuQrW0nQbM7J3fTuI3F/5phXRwT+DBO0sUBKTdJeu/cj8zK+lMmvZYlWcy1Xc7VA6yx+L7rl78Qd1gmvuPAPQQJAKBLNmhEeELy1Sn4jOSvPtbmtvFzW54/rhqlWyuJL5idGagUobkNMPlMvQ5s8Rj8BSQxgIS0yP9r9vfh1Cv56t/XG94zJxkTQL9oNYT0Xzd6bJeafQn5yRQAtgntX29QTF3C1nEwrIPZs5AABc9GWylLabDUGS+zCsrIYaNBPMJIARA9CyKqJn7I3ou1DW+bmAArlJ+16RAFpDy25dE6pvNzt04He4xq18G0/AQnPAGHET61rpvYLUpiTWayhpC7hzYY3MUg2pBl362LF8jyuAtKWlLQ+WwJdP+N+RAPTZgZKQC7XgiCs50ySi6M2SnvZYpr4Jgkn93NREI8mahOSKS3IUTKtZokQROMaO7+WO9GLmvQKZy802MZcreZsBYRLCW0KMOE7eztS3etz/RqzzzIGFkTBYg7UjlaNgjA2tDBv8w/N5WLETxmbMcdlioWV9LSrUlspPNR+tv6iO4WRI5T6WZD00/JJ6J81WU9AjFFilnBTZsmbqJ9SJGpc+tGeok2olL99jr+C2mUs3FFeTty5x1VAWiagJRDUgqTUIcTrZR7MC2HhJiQ+aDVWmwsITOk+DMGPVuqh79Z/zljaUuXg3dpDlLzJieCCRXN8EMbznYWMhYhwt9BhLEJb3tK+d7GFqPsFwflOGbv5ZL5iFouanXth8hQ4mqM+BPeC8KBNybK37mL8/MyH1haXJAMfl8a6aT+WU9yQ/SBtEN5m+QXRXEPM2O/yfPIfnm8z21Go/QTEfM0REiankRgM/4D/VV5rXz8QQ1aGi+XyOVj7n/2zf9b9npxJewaB9h9XAWmJk1Q/85YdYkF+skgx+QZMOFSFxsWKZm0Fhitl4w+BMzEaVcCOUTFmTLX2tRktxzqBJhMD+flf/+t/7ZKQMckYJC/yTKAtqOP2Bc1wTzZMRXs73kblbPI5tCumC97eBuG9ibBo6dBNhhoKZ4GTJY7b46fP7EURq0TwWU2+NQE3L0yHdmiO2QONqp3yXOIb4+WayRNkrTzrOetk3OgbpRPkx9/6CTSMVoJmuxxXm1/LE9w19MobsyQrASjGGwu8noBor41B0r61gihGiI2rRTeTFLSWSeISLHtyoFZ57nEXkDbOMHgIC59RBrYXy8fIiJOEmvvboNzf0YomIJchpxFz7DOZbVo9GsEzrUvkc0SHfrUuhzHl/SCewXjayWUettwqVgwjGz9fG1ybrDuolFYKvOte59Ly26Nl++UHWhcrliNKgXtlnBCcBJ9cIsrEXNBttctzckGSrakChgTJLOdqD5MLPVUN2OXXom8Qq5T8hw4YLzEfOhE66E87l9XGJcZD47gzLAHhTlvm2E9A0EXfaCL21J+/oxj8TBxk2wDPgkILcpc9OO4Jn5nfi170og+OixVtZ8IIZyAWi/ai9WMig1K1rhazjtD9BIS2YUbjt5q4BSWEJD8HQ9Ca2RzlXglGyEjr+7JGcHn9ud/mnbzx1biNUe5Ef4EE9UdAxCDGThCZcRYqCBLm4reDflvkaS2YsGWqABkESttJlqILd8vf9nTYYtsm1IwLvVkAiAyXj8BHKWnXhika3L2ZX1zAaHD0g/9jNDRpX9mdQLdVBIGGrbv5rWdB7MvJjkICysrmnSwR2H4CEkturfKWL3PrzaOYI1pQnoQ+MDlAQqDOcqAfoU7cF0v7uFoQBG8hTUTjNsGiDSgEjGBYiGiBaJx+AkLabWeNT4lgtASit6hZ2sr5R3xo1iBxicWwoSf7obUj3yDQzD20qnJ3rhhNjUEwFlcG/JqkIgHhvgUG9lyqeRPMhoF7A/leF6tlMAzPfbLRycEC0dp2EwrIY21begXe5cZQHKGttrhAAIA2TmwhcIyvHwfjxU1DF1XJlESYU7+Zh3a1l/hmPQsiVkkwrz/gig1ZSYyi4XoulvkSEO5Ue4WnfJb4hsUiIIG6c7p75uAZ9W85gsrnj6uAZMFNIq4WM4/oOc8VMX0fiC3aeTX0yHctA9DoXKXAmX7S3vzPlkB8XO2zGCZMm2N2zIvZMYDnWJDEDsaYV7AZu//KWvjkqSalZWDrMvwu7WVHYcq9tZ2zed1jDAQr1sH8CQ7mjFtirHEN4gsTKskvgpuKXwwobnA2b+hIG6YmKq6ZnARBgri5z7i5ZgJ59Iwl1Zd1QS90oDBkmu20jBvEVbRpLN5BkoPaSd7Jdxl/i17yGgJ2+J5LxeUxDzR1cIX3wqsdixWSzORKu5K5txYBDjzHEtnHEitHEcZ9z9xY2/SXMiQWBOgQMMFaUZ7WOG75FReQSD0tFDiTpoyJjhaKcESAfI7RnRMVRkA42iRZXYsAvYComDAGk0OgOS2E/jAmgvKFU39jTMw9a9Bqedg6C6K/QKwsSN6GmxhD/4rbCAlm9ztC572A2pfM5Bdr35z8LZ7KIW1RKOsJiLFDZnIQnzlzH9UYJbDXvvwJBtIfl8szaOK/PjAQpQENChonEFeol+AcszkySUwVK+Ezri7FQNnok7UifK64ymq/wK5xq43DOK0P2mSHIu8iyka/xiV/EQQU7ePWoRF6iR2NKa42WihIVYkQpMycKApXNtZ5Vl4kSst3KiwotFiZKyogWZxW27dmMsKQzxKgx5e3MALG1k1ILBENwBLQ8i2jO10jWqntL0Rxr2OAcoB2MH+l0Q4RwISBJ3PKSDLoPm/94ATkLbzMtxeHKaXJHAWMv/u7v7vCnIlR+glI3JzcEwH1vhDoXguQ9LpPiWva+RsDTdxWDPg+ygCdCQgL0rrONDEBybZccQur08ZZhIF2jjtjbBQJOsfKxO02r1YxtttetZkgPjGTdrhnrmwui1sbtCoBfdajHVsbClC6HzJvmGqJ1S5Ugr2gWvkuViQCEm1GI5gwjRALYrE8zyWBdyNMPmMFaGuMbjGY1qBeCIlBaEEulsXLHvbsKGzzCXxaMUgIH6ZkBS1WFiZuICYAVPB/4w+zbKBg2e82aRk3w8+1XKzAq+YSX9uhDdpHryRi494ZexvEBgihoeOeaiewuOdSkexZ+SmHbpgP2lgLgiUGyPrIpCe28KyxQ8y4xJkLxs1pKMlBrRXUt9tg45pq03iMX19cwRxkwVoAYqyX9Uj5v3aMO26e77RhnUJrOSQwfZTEFbUgvQKSKtAWzYowuLdXQFiQ1ty7pz1Kxv1K5GVQXXFxPJPFivBF+4b5uVjcDQwWQubQhmStERuT64OQYjwLn3d1RPOl3zZRiPAYIwuRdxTG0rRxwVoCEjfH94nhfNaezWuM5paYwH2piG6DabSKBdFeqwRazZy3gUURWJ+gUX7HbGIyAqONCDz3ivviMh7/BeSy4K7Wi0jCMMhnvk8OCc3QUtvWgvVixXLpVx2WgDvPthUBrTVt+zamFIjGGl5xAQmc1loQv4PkIvmtCxWXxMI7HE1ZRYIuBKQ1BKPRmBJfAlTWBaNiYv4wpCLvEERwRE3JBq0EuhWr6C8+q0I92jnaE0HbUhPj1UfejMUnz9g9Y0HzLHcqZ1z5HJbP9YulCT3Wi0EiPHEZjFf9Fhg3/j6GkIE33kDqyr65QqlcJUCsGGg7CqHNJWWdMLk8QbS6/pVrmLP2PaNdyJk2Cbr1aZVSlFHKgrSRHYxxG4NoUm6UULS+tWDp4hbpA7iCfuaWpCN0kzVIIlMfClAjiOiEZmI/P4P4mV8O9dbeFReQoFXRWCZMK/AD+dH9rviuFjTWCAFNzKL4XozA30cEixwmSYm1z1s4MovXG//IO3CFtJnv9GFx5BhiLbhzSsbbc7HauWXh7WYzrjAHzY4JonGj5foJiLGae9AjtHQ/BQDdyvE5glwWEWyLvsagSM+W1xZhRG95Ac9pJ6eopJrB3NVhKeNoS+KhTwQwWwO4WAQkls24PMMCUxp52U92FLaJuig283KvWJHiyOUzYxRruqwJgIUF8UwqcQkxZk8+xXpYJwIXnuOWAWvyygrz5LZThLHIV1RAAqnGlGKOXBhNPsEVJmkh3mhmnyV7mme153PtI564BFEQqc1mJ5hOwB3tHgImrmiFInCn9t0H5RGvxOXgNsipROP6ifA5PSQ+sYWy2LFeGXtrLdu5rxWDGGOEPHPmYolB4srkPGQwa+bfvlk48zRu4+91r/ydWEqFsSA922DRjnvYvtNe4E1gcgo+wWFBCEirECkXuYlYv+RRAtHiB6AIeL3drozmwJcoJbFiDu+L0oBuEhDjy9gJCPCAAvAZwbZpqo23VBhA4FKTdUUFJEzBLPLHXSGgXAatF9MXX9rkgkjFLerVQNoJwyrLAMOmdihxQK9QrWap4utGQDFvCBcmstNR8WDencEywNt9r48kBYOu6Md3aqySYEwOIcExGng2CxeXRx8WOafgt+6mdiOUEod55QNGNkalJuDdAAfcKfvdtR23jkblYiXJGVr5maJQiUIIUYvKcbEIRGBzCiPwcDR4ynSM2bP65GJlO7Q+jN/32X6Adl4dB6nM+huvoJyAZAyy7+Kgdn89IEbOJqeScJspSnB31pACpohZwygqcS3rk7auqIC0NVdh0Gg9i+wgtRaq7IUtE6RFIBLQB6VBQBCgBbQAgQeTeyBs612xWtFM8ZH1hfkscs6htaByLqpwUwSYOEc7CfwkwsQu3IEgKBlHrEG0ephAf3bIqRTIbro801o8v4uvxF0u4+DSeC6bmPThCFNHm8Y904/PjD9zDoCQ7Lh7VS/E5QloIuciF2E9/BffoHsQM3NhCcSH+vYcYWCtMG2Ccv2w8jkvTH+gYc/6znh8p96NldJurDhwxhXG9gwByVqjgzOhWe5UPQAICEiLHHrzltq2rN8VFZAsMAbm/8YSWFAaULDnQhz+M7OZLbcmBXWhCaNJo31SW+RvbgU/E7ERBlGZZn8H2VlLSOJ7xx8XWNt3kNjH94QYw8fVs2Bii2glY0dwbgBtGk3vcGnVq8bEMggyISjtqZBMPSYS/1AOhFzWPPFTBMM42oBaEMvS6FvSTHIUQxLGlNtgDkyV+AtdWA+WLftNuCNcI/OPa+mUegFwkpCEIKeaxIIAOHLqSAScZeVS8RbMxfOqKrLlwGfQQDEAprZuhEH/KQtKXACcyct4rKVko2d9j37G5BUMErF55Z02A8dbG3NkUd0TVA8NeS7Ak4AZV1RAwqQKxLI90sBy8ka7P0BJgoXATGFcxFRdiyBxu8K8CBeBa92BVhjiOvUTEM8inEBOWQt/2BhTOp+kof61h/EwtQX3H1PavCN3kPKIxDTmEXeCH5+qXMLmOZAqgYgmbxG/+Olt/iaav4VMPUuAgRU5e7jdLJaariRtW38cA2EqtDT2tlgx2WxjioulL/9VDuTVbW31QDR14qy82zDz01eC+8Rf8lXo3iYvoxiS2GUZUhaU/TepesjauhcNCFIUqrgJWJG4zFyMLSVIlPEVFRDMZYFpTjUxcS9iAUwOE7m4FQr1slhMcbRZ60dHQPIzEJ6Fd1+QIgSPG9NPQBAzQV3edhSCts9hMJ8LOmnLxBDuYeqhcrniBiSOIQxcIMF13EMLxdyDmjF4knXR5OblvznRhinBwAgW2FiM23x9xr1yTwLWQOhhlggKOmlP/zSpeCJCSKMbU4LmuLZ8+cxZ++IKccFqFlo/gWgpEyCK+WubACvdiTuMFtw5JTCtqxp3y9xZCC6usiD9oZM5eE6sFGRN+xRXDqpzr7iJYnJ5rgUnEjNeUQHJ4gRR6dXuCXAxAt8RIRAvg6eZWZ5WQNo22nL2fJ44JYLXLwbpfQ9Eyt3DxAjqHn9Hw8LVLVYCXGNXosI9DBO20C3UhAbmU6filhIwRyUpYhXFdJ5NzVCeT1wURUPjJaOe8hBaH8Nzp1qlsd783csF8hyXLgKK5tweCiaWOegXBmd1gBaAgUDVnteeObUlP5AnZUBx84Apch7u9QymJoypemgFBw18z6MA+Sb3lDiVd8EVjGBZZxUMNnMFOAjimKw8xRIFk9TBFRWQVGdyscJA0XKI1kKyAlS+bSZhkhAVlZcJvsPsybgmUeZZPivCx9/0e+uKrCYoEYQIoIVC9NbfD9ypXe05IR0KkrctaUNgS5shtgvTshgYDRoTS9bWDfXOJegP+rRMlrm2EHjiIe2GSXOgQ1zB0Mz30ciheRiW1WG143aZI6udhGYshFiQUohlbDV6EEqMalyJzTzLZSYg5mR8LBGAAXgRF5YL3W5NMLbkOuJyyjuJ11J6QhDzsqMgYwRDnVnOt3KPmEvZv3VLmUpcuQ+ZTDqisSAYPYhDcHFMYlF8zoJkb0IGDwKEVkQb5rm2uA26kvO0svA0qiAwVavrBenGYFH4x8m2x3IgOs2HyITCNlkL6pn4s1wzrkngWf2aw/YduzrGmJ2brtnpmW6BL15Y3hvPd3dhOlrZ/UsdfL18Wsvk1DJdFheX92MMDw/W4NByOc22bVtqcnK6Fub/LmE6OLC8f3tudrpGh0a7Z6Yc2jCkNH1jx7w5EAJ9zJfw0M5BpAgKDXvttQdrdnZ6JUmZnYrZBmDMrAkBzTzEBIQrKKDv8o5Gz3kGNIxWaIK+6MBC+B9hIHAqBeQwQhdC5lxh97AqwAXWHl/53Xy0oY7MHN0H9JFczMtcjcd9xsjVTU7uilqQ+NPB1ltkJEybTUYqXx145ooGISAmaOGjQX3f1trwcZnymMwIV6/GTeCY3Id22jZXEyKLbc+E2qPVzHYgVFZHXRAG02aXI1msOjexvA9kaXG+xkaGamx4qAaXFmuglmpgYKmWbB8dHRWJ1czcbM0tLNbQ8GgNjYzWYg3X4tJgLS5cSqQuLdTA4HwNDi12TD84MFzzi8M1uGQvzlwtzc3W6HDV+OhIDcxfqt0aHqrZJSfnL8dPFycmOus2MDDUMRr0DPL0nOd8eqcY0H35QDrUANcS2bWvwMPmmJd4trB1chtRaPribiaGonTCI3oJGMOdghTm/SY5w8w9sTxAEZW5QbYIiJgHupZ1yY5C43SfvqwTa5+1JzR2jToZPnHeeoo1FLmso0fDePEN2w1T0QrMHK0QSxCUB6GSJ1AuwUcPVOpzWhnzBf4LEYO165tPC+WI/58glSbMvhNC4fvW1Uis0o8BLldALBY3C6MgvP6mZ+bqoYsT3aJs3DDaCcdA4byFqoV52HbV8EDV3GItLFUnFEsDQ7VYg+6oyem5GhqW4a4aHqwaItAd2y7UfM13z8zPDdbY6Ej3Xfd/aaEWZqZraGmwamS0anCx62exE8iBGhhcLgI8f/5ip/m5pej19V//jR1YQFAHBwa7NZmbX379hB7XutYTkCRAwxssAWWWNYriC2KHbtZMopDVTpzF8hAszBx3ya5HVitxJKskzsN/2iNc4HCwffJh2qes5YdcqSMDEHHRMi78lULPfvzxmAUkCSMFh/z2ICuty5TAzCBjVhGGoKQuKINsod3g64Lc1DwFFAhagVA+S7lGAusEoHHJ1iKCcfSzIImhAAkytBghMRZNPDk9texvj45dYrQw29KygAwsI3hLNVzzGN7vA9h0+cobVfJz+fPFjmWXVu6q7tmhpcUaGVisoc5Ru/QEUzDkqcFa8O7C4eGuhdnZ+Y6RXJJ+v/mbv90hjSm2HBke6wRkWcs+egFJrJRSo5xFxspbA0y82hrQ6Kx2ckPWWHGrK+X9ar+4S7HsmF0My+XK+oJ4ucSJNTE+V02SOi4WS6o/uaQIRevCP64CEpOI+HkxTUpAmM0UtdH2/HeT4XcmkYUoAkITTNkJs+n7TELCCKFcsRRBSWjCZIOTZAyWz1dt33K7GiEeqYCk9MSinzp1osZGh5d3EDoX9tIZUcOjrMJILdVSzS0s1RIh4UJ2TL/Mjucm5+rcubM1sDhXg7R/5w4urRwKwSIsLrFUo7V1y7batnm8u6ezMkvznUu3tLAME49t2NAJyKx45NIeC39ztTAo1+INb3jjiivLIr/vfXfU6Chr83e1c6vRZz0LAma1xqmesMaOjrV21tluP0F9gIgwqIy/NU4OShuY2piDlFG6EopB7ngZYhLrGj7A9O7xmftYTBaFoBKMVALwUgIc9BOI3u8eswVJwkcQbUNNgmxmUZJMabl7SL8toggqa4qABs91oZ1lQ02Q5lEqkSLHuHfqcQR8FgJx8nkm1OZOYtb5qjZb9bseqYBkoc3z+LEjtXfn1hruGLQ6hp1fXKrh0Q2dG8VaTM8tdLEJoZicW8bq5xeX907MzUzU5o3DNTY8UCNjgnQvER2ouVk1XPM1OzdfU9OTNaJ6d3Cwm/u2LZtr48hoDdZizcxOdsH6yNCy1YiLuWxVh7q/WRFM6pqenu3WQr4K1IuGCwtcrLWv9QSE6yvXkkMhQOSqFTCjKwWe1ixeBfiYQpXxzqUwU2UyoXElwRy3OoKVOr6ghkpWlAWl6ll/cYcTKyXOSV9RvKulED7gApKiMbGEEmMTw+S0ebbOZhcgTcbNiv9IwlWVqhAN4/tJiBA+AX/Mp8EnSDZpmjuBGNcquYQsBOsh0/tYBCQZf8V2YpBWQI4dPVR7tm2p0Q3DVcOEZKBzqRZquLMUMzysgWWrMTGz2Gm5bMbatnNbbRwR0M/U0uJcLSwt1pJwokZroDCTfe7Lz0/PTHUITrfDccN47T2wrzY5KKO4WwRz+SSS0eGRlanOzMx1Y+UGUkhBzszHxidzWS4reWwWBH2zE9EYeAMqJqyTvwMjB5KPoICeJRQhZXJFec4zEQJKKMG03xNPhA/wCmg6r6ZObgkfEsDER3gjm606FPBSUWWvkl2NTx6zBQniwILINKccnVA4dUPdf3xBRLB/AOwWRhfYK2n2GaY3eLvLVHa2/mICbova5hAyyaBebRCdtw/1E5D1gnQCiKgEJKXXsWAnjh+uXVs2Fbd/cHS8aohgDNVCDdbckth8qQaGBurYidPLOyG3bKp9+/YWfX9h4kKdPXu6BgcWamF+rqZnJ2puvmpxaWONDI/X2Nh4jSqDX5qu7Tu21NbNW2t+YamOnzxb5y9eqE3bNtT+PTtrI2G8tJdm1OERl2KTadDz7GxNXpyoA1ddVdMz0ytV1RjoBd/ygi5eWZwHFzx6C5IT/Fl3dFJqkle55bAHPJK1DKKJFyjLJB8lMyX9As4ktsE72mkFJDEt4VPqrtAS/2gLD7GQ+LHlkzbt0GtJ+s3/MQtIklbMnBdPupL3EEA5ZS9oE6LwDREzh5bJgTi9AqNHYyBUDq8OYXvzKtnp5meQibaIkSDRbOtZkPUExHzMkYBARzK3Ludw/Gjt3729arCDqLoIQWA9sygYH6ihwYE6dOx4RxOu0Rao28S5OnLkQWq/055oMzQyUCNdoD1aSzV2KVfS3RtrZRIAACAASURBVFKTk2fq1MmjXRyzf/91tXnLpjp7cb7OXjjFntaN+66uDZInCdtBzMzO4jI9jx4+Utded13NLyyflsj1ecnLXrpsDSFyKzDB6myynouFsdVQpaaKZchplnGTCGqSo0ErxZ7AkVz+xiupdUvQn+8T+wVWDliikpd71lYmSFjLl8T6BxKO9bgc9Cr9XraAdAtwaYujfIaiMcFzgmsxQgKjIEuCJYhDyimYeq4TVwuh/JcXgVDRsCGiPQ15F58+9aOWJ+4cU0tD2GuS/jOhWBoE1L79Eggi8PO3QxVkX0MsnwMTjMulbcElIU3ZNq3HXRTPRCtp6/Tpk7V7+7Ya2QjBGqgLE5M1vmlrx+DTiwv14INH6uLkRD31tttqYvpiHT96pAaWFmrv3j1dcL9hdGPnJM0szdSQAL2GamKBVh+pLWPLAXktztbI4FI9dP5CHTpypgaHttf+g3trcLTqxKkTtXjxYh285uraODzWsfrExQu1ZfOWDkGbmlh+Cc3V11zTBfATU5OdgLzo5362nv/N39xZEGkQtJK1pv3jCmXNAtejCyZWo9VuWWDtJewIQ7Y+gGyTl8DwaKUdijHlLjLwUW7GqG+Q7XJctJw7cdokHgo/BQ1ra88IpioAKQRraX7gY3BwvIoWsYqizbzijq9lRS5LQFJU15qs+IEYlFblXuVto4jZFgNGgj1j4knkIbSsayo9U4qRZzG2z+zXYMpN2H99wseVMLSL1U4SMXNvPuePK7EAH+bKfhD73tsS+7at9vCFENucKIUNG0aXD8uenamR0Y3LwjE7W8dPnaxRZ3rt2l1Tc1N16ND9NTY2Ugevvu4SmjVX5zuB2lxDNVRnZo7Vm9/6tnrSrR9bV+3c18Ujc9NztXN8th566Hjt2L6vlmpTvf+eUzUyvrU27xmthaXZmj73UJcX2bdnb42PbOjanp2Zro1jG+rc2Yc6IV9LQAbs4x9YDv69NoHCCQLYm4Rt6YHJs2kLbdA65TpcaHVdbb1dSujD4PIRthQr1Uk+orda27hTahKUsq1/iyK05SCn5wd+7y33ab2PrGVAnb7+ZYcYrpcoaFrQUXz+SF7Kn/l9fPSUmiSrmfjDIsSN0mSEQNaTSWSVlHm0m49Sbg46VMGJ0Omfu2PHWUzuahnzTC1ZXQKnhIQ1yjZa30FhwIX69kzGnHeTGKu+g6h0AfHoaN1x1521f99VtWnLpjp3/kJt3bp88PTho4drYnqqK8smOEpixjdtql079tRCLdTE1ESNbdxQYzVak3MXa3xkpF791j+rl7785fU5z/3y+qLnfmnNzSzV9rGBmp25p8bHRC0ba3F2tAaGt9Xh0wt199G76pbbrq+xoYE6eujBGt+wsa7Zf6CzOhfOXajt27bUhXPn6+L583WABZmdqonJxoI8/wU1MDxYS7PLLplgV6IutW3Wr6sWuLR/PzTJ4W/m2W5lSCWtAJ01bndfxm2yVrEkgJiUHeXAjhyskbgP0oavYkF6BURbFCc3y5X6ujZX1rpobV3bB0xA4vu1DBhG0TkiYhjxhwSNSSSH0aIIrQ/qGf8RhC8sf5Kr3W+QSTsLWLKLhsfYLMELX/jCDv2KlWnH1/4eIUMc9/YeIGBc3EUWJIKbsfQGdil18TkBOXL0eG3ftbtGR4dq5lKGXVZc8LnvqgM1umGs7rjz7tqyfVvtP3BNp93vO3mqrt6zexnZml+orcNVYzVdF+pYvf5Nb6inftgza9/mgyUnv6Ema6iOiOqqJgHFu6vGrirA7OnJqTp2+kjnonKfjh85WrfedHOpfxlcWOpcuLmZ2Tp14kRfARlYHOjQL3ApaD2CEQXXy0i9NKGR0SKwq0y6uCQFg7EQYd4oRvdJ+uGVFm5NLRgBy36Q1prF1fcT34lzWRDrmC3Z8XTiXWTdWg+oFz5+1C5WrEYG1uuzRTtL8rAgNEkklSlNNjUwbu73d8woM0mD0yR5T4gJILz/YgY1WwTF59rIfuWY2pZwmWyvVTE2dV8sVuq5uEfikpzqp23PKWqUt5GfyaatZH2zS/K977ujrrvxphoYHqrRwaqJqamamLhQ09OTdfU1B+vQsaNVwyO1Z/ceLF5/fft76vf+5M/qC770y+vgjXtrZKlq4vBd9f53vbqOnnlvDY4M1sLs5hpZGq/nPvsz64YDm2t48Z4aHZqrw3ccry2bb6ytu59Ri0Mba35D1b3H7q+hobG6as/+zmpxq7aOb6otNg3ZazK/UCePH+9vQeYWa8PYhu6YHLGf9ULzFCimQgGdxRBJ5kbhoBeYFqN7Tuzm1RGJKWPhY5kiOJQIpeeKUuws7fh4xxd+qrLI6fXuay1I/sY78i6ppvA515dA5mwzAogXXTkMMAL9AXOxMrjWZCWYMjh1M+KJQKDus7sOihRLEsHxHWJ6DjpkOy2CYsSgFylRoBUEcHxWRPN3TteLAPZOsg3mEj/FTLM+CAgEoK30h+Hb4FCQaRtwEkxJhrJ4BPmlL31p56+fPHWmRjaO16bNG7uikOnZ6Xrggfs6rT69sFD3HnqwDt58W80MDNTZqapTk/P1V69/a207cE3ddc+h2jgwUZ9886b6iz96ed3+7lfW9TdeWxfOVh3YdV1941d9dd20f7zufOfv1w1X76rjD5yv665+Rm05+Kk1OzFQc2NzNbRhY73rzrvq2uturJHhwTp83wN1w7XX1Sa0laS7OFHnzp79ewLy0y/+2fqWb+ZiVW3euLVzxbiDmB9AYQ3ROW5STlZUzWCPRhgPzQTIqVYAtaIndxndU6SYGKKtgpADcYav73xuZ6BzwFKCJCPucIZ4MNY4Qhbm1gfwBKwcb0N79sCrO6NwrTdwBf/ES4hwJXfWT0jWjUFWc7HaBmMeSToLEgjXPbQJvzZX4oc2icS9Yh0CBbJQiGyiCIyJ7c1G0GilZFtbV8jvbf1X79+xXG3Sca3NWHn3dls1HCjZYgINIG8PHj5am7dtry1blstATp46WVPTE3XNNdfWfUcO18LgSO3df6AuLJcv1rHFqle85lDd/p476+Js1Vd83qfWcw8O1AP3v7J+9Xd+us5cOF1jg7vqcz/j8+szPuETa2tN1r3v//269z2317V7bq1bnvrZVUNPqtq4r2p4pqar6oHjZ2txaaiu3X+gDj94uDZvGKsDu3cvI1oXLtb5hx7qEZBttSwg39oJyBJ/7VJBb1t1265xtL69NOK3MBiaUhTg2lb5xZpb7yCPve3lnSx51Z3iRTRtx9ACPWsxsRwI9xCfsg6Sx3k3fRQbZEv7lFuqLNZDr1a8kEcSpAcCTDwR80jz2CQDe3aPv0k3ZITZRqhoofYsJhNwNL4dZwngorWSffcsXxWE3OUMLr0Hz6KJRwhTkkvBt43Bc+4leHHv4nemjZxknuK4EI1g821jtnMkaYSXsAINjh4/Vrv3H6jBkeEaHRisd77be0au7/6+/8GjdfX1N3bxgnNXTi9W/eJvv7be++DJOju9VLc+7aPrmz73utpTS7WnDteLf+OF9erXvrJuvuEZ9YPf8cO1u7bUcJ2pqbNvrtf95Z/U4NzG2rThprr1aZ9X269/ap2bPFEjWzbVYm2uu+9/sK69+ppampuv++++qz7iqU8tpcALc7OdtQyKNTl1sbZ3MO/P1POfT0AGa2l+qbZtWX7pJbqEZugfNAidtAOlzFu9so7Zk+4560PpxLNo0Uxrbb0oOT+VxcuZxMLLpbAGFGwOtNBO8h29rnRSDopfHfRNMBIf2eHps6y9dcuekjYHEtfuMVmQ9Xy0YM05txWDp86KJhb49Wa72za5Kw4yy8C11yZ2TJpm4fa4Emi1kwtE2H4WIUmQGfMe85wALmPzM58REOMOGpJn9e8+m49Uot5/+MHaddW+2rhhc83MTXX5miff+uQ6dOJoXZicqRuuv77T8idmqn7td/+83vPAsbqwOFjzI+N1/W0fXl/3ubcUL3yoDtXLfv376k1vfk3ddP1H13d+w/fXgZFrZUhq/vRb6y/++Hfrhqtvqf1XP61Ond9e1z35aTW4ebEu1EyN1a66674HatPGjXXNvn31nve+v2698YYaHxutqcnpzn3avXv5xBbaes/evfUTP+m8qe+szVu3dFYmltr8WiGJAvIZ2krosiKhk3WyNpCr1tOIK9RrkVKBrR/Vu3n1tjW2vvZ6ROvHasUdd0+C7Vgoc1JmIkaNx4B/7CFR7u53zzzuG6b6CUncIUGegSFmJsLlkhCKn4lAJoTJENffLIizlqKxEMIz/HjPsTwyzj4L3JryA98zq4FdLUwEqBfV8ncCcP0G3dIvYaAl8wwBoCnbE0zi41pA+RdW7cSZ0zU0bi/I5ro4eb7TUrfdfFvdf+xwLQ4M1/59++rCUtVfvu5tdeLCdF118211dnqx/uyvX1Nbd++vr33ex5b3tQ7VsXrJr3xXvfltr61r9t1W3/GNL6xrNt9aYyqG73l9PXDn2+ujnvVpVUM769TRxZoeGqutB71t2D6RzXX4+El4fV27f3+9/4676poDV9WOLeM1MTFV588+VFddvXz00gWvzd66tf70Fa+on3vJ38GnaOaABrTOcasUHbr4SVB87linHCUbV9WZWAQkOSqxncBZWyxI3rno9wTsOY5UbJm6KzsTeRL4Iucvi0FY61xRnNnmrU/7i1Rj5EhZSWhuu4LXXFdUQBLcCooEccHLDc5BBSabzSyCJQuBiPFj887uwIC+A9upxcpGGUGgPcsQpYAF0U5xn7IPJO20Qh1LEAInCE2wz4emCeOuWfzWwkRj+dkmtO665+7addVVXQ7i5JnTnZtyyw031n0PHqrtO3fVhvHxuvPw8Tp0/HTd9OFPrvGRqomqevFvvaqm5pfqBV/2qXUVqLxO1c/98vfW29/zxtq354b6vm//8do9cG3Zc/jQkbfXyQfvqlue8cyqpU1VtatmlQmPVV1cmq6xge1dwlGscf3VV9fd99xXO7Zuq327dtTExGSdO3O2rrn26pqcmOhAh+5NTBTP5ETnEsUtkU9QXYtWFAMLKdYKHaxjXNxYUrSmuNwXYESmXbIwRYptriTWWpvJi6UcxGfWO1XAxkoR5d0xbeKxtS4rscKlPUFRzq0QXVEByQC5WNlQFIZKHBDNASmxFwFRstMwJ4YL5lIyrfTD0Z85pIAmkVRKphuTdjviLpnQCECSeYmDEDLBv7F4PqUOITJtpnYI4yRhlVxAhLhliDynrROnTtb41m210f7oY8e6Od148GDd+8B9deCaa2tgcKjOq0PqttxWnemEoeoPX/eOesd731/f+TVfXMDHoTpbP/UL31tvfdcbat++G+qF3/1jtbX21eD0TNXUyZo9f7p2XndQ4qRqdF+dn5qvoa32wYzWvI1SihiPHq0brrmm7rv/UG0cHaur9u5Z3hd+7nwduGp/V3f1MHdzadllSXCtnom2BrW6QNzQoQhFqh/CqLG21sl9WRvIFPeJmx13LbFb1qV1oXu9EzS0Vhg8Z5EFak6ffiYN4DvzDAKaz7PueO+KCkg0jN2EKaFOcBTtFAHhNkVAciyOTKmseI7GtwB5KUu0tX0dkKyc4I2Ank9ZRNylnH6BYL3JpSSStB8BCJbfT0CSMIv2a+Ocw0eO1dYdsv+jdfTosoDcdP3Buu/+e+rANVfXoG2hMzN1YWq6jp17qDZu3V47d+yqN7z3PfW3t7+lvvUrvqI211It1On66Zf/eN3+zr+t6264ob7n236gttTOmp2arqlTJ2rrhqHasWN71bCaLy+K2VgXbCoZWt7CiynWEpCpi8tvybXvI+vQuaQblt/6m/hCHZTkXUpHxAeQnzBjYjdzpIiytgTEelFYxqEOisuVODTC0QIobRstwJJ1NC5rzSPJ65ytg3vbDL2226JVz3/ICUig0gTbLazXanyaonWxglqpjRKHxDRCIxSo5ZAGbajyhLenEjT74FtT254i0lqwNjBMIIf4Of4UQfu5WL1ulcI8biDGSSZ90/hYnT55ttsheMvNN9b9999b23duq01bNte5qYv1l6/6q3r9m95Um3dtr537D9SGrZtrama2PvPZz66Dm9Vqna6X/tKL6tVveGWNbnKUzrNr9tx8TZ6dqrH5wa6k3saqvXt319XX3lTXHry1xjbvr+Gh0Q4+Pj8xsaaLder4iS7HMTwyVBcvXKjNeQ979vheUuHgUqAKi2pN5YYk81LxkD0+vRqfa8ryxBIpElRFHRfL/YlTY+kD3/q7hVtj4fxkySSD1c2lxipJ6/BKu7ZBHD/kXKz47apmlZq0yaE2uDIZjA2WSxyBwRGY1kGEVH3yh5Ot1oYADBMnu5sNMEFZwvjqrFiotB80xfep43JesP/t69X6BemBLQEQ3JDsj9bmoQeP1Nbtu2rT5rG6cGGyK2N/8pNurUMP3tttRZfscpyCfxMLU/W+u++oN7719nrPHe/tdh7edMONNTZfNTI0UIdOHqml0cW65SkHuwzzhuGNtWvzvjp3fKLGBobq7PEH6l3veUuXqd+x85p61id+ft1y85O6nYqHjx9fM0ifn5mt7du31R13vL9DocJAg7L/l16Aai4gVofFBcrnclqHMHULgCSP5Tnxh8SgdUcbgAqI3MWdjaC0ZR4+t1YqcFkT6xgBCx9QYoAQQXjcNVskBOTAkEDAH/JBOkJgXOUaTjbJFS3fBlFBmxJI+xvj5c2pybjHfMd9i2YJc+bv3KePBIzwdVfbf/I22oNO5b13yfqHCVaDebOXBTLChUxRngU9cfJ0bdyyrcY3jdXM9Fzde9/d9ZTbbqvDR++vycmJuuWmG2pmcbpOnztVb7z9jXV+4nw985M+vs6ce6jOnjtT4xs21dTZidq0YWtnVXYc2F67xrfUkZkHavL8dO3fc33tqAPdKScXHnqw3v6219XomB0c4/WRT/usGtu4vUYGq+64776Hwby33HhTbRob7s7VigW5/fY3dQH1zOxMDQ0O1byzhi5d5q9snaJAR/TNRrjQLnB+LELL8O3Zvb6PkLVJWWsd18o9GFsNXGrpWrfcvUE4xSH6Nh4/KQ/biGM9COMVh3kxYlvmHcY0YJPmVilWJCAmEjgVIdzbMqvfETen84k/7CGO+4RJs2swQaQFzO8pSUGgaLLU79B44gn38lX1HVQtYyAgChZZpexCiwlP9S6kTVs+NzfolF14thUHSPC5gHjrnj21aXx5T/p9D9xf1113TZ0//1CdO3+m26ex2O1MX6jXv+W19aq/+au6OPFQDY0M1vU33VCf9uzn1NU7oVWbarYG6u13v7X+/FW/X3ff9/664YYb62M/6tn1zI/8rNpYG+rI6ffVH/zer9XxEw/Ucz7ls+tZH/9FNTg43vV76MiRTkD27tjRwbxPvvXmGli8tLflxMnOGiuBwZRxb1QZ54hO9HV4XqoeoqiiOHrdqvbvQO1Z18SWUTbuTdzWIlqsA0Z3f7LbyTdpE2/lJJkkagmOchH5HEJo/Y2ZCx6LxUWkyMQu8Rq0r2KbRW9rsC7nZJN1S016yzEMzIQRIDU5GEseRHVtC/Ma9GrlAmFIbaibyWnrQaHitqU6M1BgO7ksEiFITQ2IUaDZBnJJPOV+VcD6SxCJ6BamtUYITjMl2agNBOdCBoHp/OSz52rTzp01t7TQlawfOnK4C3yvvfqquufQXbVp84bau2Nn3fngHTU7O1k7d22rgcGFmp6ZqKmZyZq4MFlPv+1jargLvEfq/OK5OnL6znrowqnaNL61du+8thZntnVHCm0eo/Enaq4eqg21vUbq2pqv4Tp16kydPf9Q3eZU9Xvvq83jm+rqfXtqYXZ5n/qZk6e6PMg73v72Lq6bm5/rLEi3B/5SPsqczJmFiXUOvQLfriUkbb7JPclrJCgX61FgAQOSEzOWnPaYeDR9hMY5FyuMjLegZDkF0t9iJ96LcQbqt4UCP0Yp5qT6pB2MzZpfzs7CdQUkg47pDXLkzFcdy00ou8BAGA8h+KHLm4k2dFKcw5d950QLBKC9BWJMqAK4lMDT7GKSBGQRCseWxtTSHIRIGwjjb4R3ioqMLELkFBTP5OBl+01A0dCRQM1Bp2TBjVcALslkTNkLbZFpJYQ3Lu1YnHMXzncWpDtqZ2i4zk1c6I7ifMqHPaXOXDhVx08crSfddHP93it+t97xjrcq7K2du7bURz79afX0pz2tNtWmGqjRmpqfq5OnztaJU0fq+Jn76vipw3Xi1EN14dx8bd10bU1PTNbWHYN108176+C1e2vvnmtr1+Yn18jgeL3vzrtrx+6dtW/HjnrL295et936pNoyvqEGFpYZBoq1c9eOes3f/E1XCgRkMK+RMQc2LFctmIsTRWhjdA3ypHo60PdaAmJ9rVk8BcrJ+ifz7XvVvix/wA2HV6j4tVaBcCOI1lHcYmyCdOsVAWE5KC6wf3I48mU8kDC9Z8VazjpIsSIE1Cso/Gz52e/rCcm6ApISgmgbjQquwIIIqAAM0+fYH0zPJQEtIlJgPMwH7SDx7mnNN3SLoGWnGga1vTN+pkQh981CdOfbXjr5wliSqCQUkkpZ5ATh0RTGgdG1aWxBTzAEoEDgZ0swwfdCHbVl+rPA5ph8DZQNSmPMR44drdHxjbV16/aanJ3pNP2Dx4505e8Hdu+ruw7dXRs3Kh7cC8up99377nrz7a+ru+++qxYX5rqE3tL8SC0tcCEdSbpY+/ZvrVtuu7EOXn9zbRWkn1uGtB889v56xztfV8eO31+33PDketbHfUHdcPDD6r5D99fN1x+sB48c6fZ17Ni2vYYHBmt81Jm6F7sY5Kabb+z44vCDD664rw6vo1isCwZOpWs8BqAIOlBu/a72pBFMzTVVBxUAAP1ZbdbA5W/0ZwVSDNpajsQfxgbBUvLeAiOEixBEiMROFKO+rRMFxYVWVGns7sMLKXe/nPqrh7mQl1us2Eq4ydk1htEJEH/cIV8YNJYgOYzWF4V2WIg2iRR3yqDC/HmtVxZLMAeXj+l1bwsZWgz3ij9SABcBiHXpLVJrM/DeBwK7z2UrKMK7zA+hLXJeTk9A+PN33n1X7dq1o7Zt31FTs86c2tCdZvLe972/brzl5k4b3ydpeNWe2rF5y8qxpGcunqyjhw91AjiwOFb79x6oA/v21JZNG2rEUaJdee1ILdRIzS2Odi7RYpeDn64TF47U7MxSDSzuqenJpdqz1yvgNtR73/3uevpTn1qzcwvdZquNI4N17tyFgmLt3rOrpiYnV3z9LjDuDon4uyt5JfSyDnJPeS1dPwHB8G2ORAZepW6Cbt+B8bM9OuvRum7aSL4lCtX3joQiIL7LxqysY6yKeNEW37jI1gvoQ2iiAFpLERcylrKFmVeb52VZkF7fn5RikLzliGZWyy9Qj4RGsycZRZgwBG1tUIFPuSssTpJPnucPmzQiIA5Lxe1KrkObNLl73eN3xGCyQZUElkaJv8syIUxbKhFiGAd/2AapBKf+JiDaMC6LAkyQ1DRe3wkynY6+cXysu8dJilOzNnmN1F33H+nOyr3u4NV1cXKmTp05WTt2bK0dm7bWxdmHalg5h3N6u0Gopxp2UFAtzE92Z2QND9k4u6HmFwZrZHSsTp+/WEsjk7VlIzBgsU5fPF+TF0ZrcGBDHdi/ve66557aPD5e1+zfv3Ic8NCSeGC622nIBZ6amvi7mrjR0ZqdW3ZT0YZ2bd+jgq7gcsWDAU/6CUnusa4UJ+g3gIfnxKYscGKRKMW40an+TqKPVbPGXCyl6y1ipr0cD2UtlLp7gY62PW8s3CsVvb18G3Qt6OVqMW3vPNcVkDyQ4JyPiZm6DUMnT3aJJRo2LlZKlYN/t/Cg5xAwb8NtEz0JpsUV/GH5klgfgbeMLWGI9XC/heTXchFcIF7Fc6482wbfxubzmGeC5HvuEobIePLm1LRD0PICHQsgc6yfe+9RGHjpvNdhqNpiDY0O18XJ+Tp68kxXWj6+ZaQOHz5Ri0vznbXZPD5WI932qvla6A4JGulyGYMLMzW0NHfp+J+RqqXlQ+B8N+V1CaNEbq6OnTtRZ05fqB1br6t9u7fWmfMTdfr0ibrx+utryOajS8f/METoJX7ZtXtnzfh9erpTEsMjIzU1PdWBGS2Sk01qFFFevX05AuL+Lt6ZmurezoU+aJwNZ1weFiT1V8lPhd69aFmCa7kS8UQKHXvjIUKkTD4v/4yHwdIDVBKH6i/l+S0/+309IVlXQFqoNcxuwErUTYwVUUKiI+6NQUZSBVRigwRiAkSBfJJOccM8Y6FifgOxps4GwVgVkk8w9GnCnmOZUvxoR6MKUQtj0fQHIzfOIGQElPULQqVNz7FS2smLJwkJQbYIhFZRpWI+98j0a+eeu++sA3t218YtW2pmcrrGxjcvHzo9UHVxuurQ4Qdr6/ZttXvXljp59nx3lu+BfXu7000W5mdr66ZtKwqLzXCcKGfKaaBLi8PdQY1LfgxWTS7M1JFjh7u97/v3X1MbxzbVqVMX6qEzx+qmGw/WWHcc6fKR1nOzc7VxdKTOn7vQWYjtW7d15/C6zIcyeN0bXt/FH4nn0FJsgHZoYo3VWK3rggwMdDECGlM4/qvjQm/r53MACJct9XMp8QlM39Zaud9/ManXLVDE8UqsmbOd82JPYyeMqjgouqCR3H28l9yLNaNgsy24VZr9LGOnjC83Bglxk5OImYovyf2A8rR7ALgi/HmCZVC+i1BorzdO0RaB5F6pCA1cC30ACVqsEDNIS8xvLEaSkLRTThpvLRW/lkBEu+kz7qD7/E4Qso8lFsu8Mwd+L6113z331nXXXFWDI7T98unqTlfEqdynydn5uue+e2vbju3lqFFtQ2IuXDhX45s31e5de2vTyIaOsdu3dITRu4Mdpubr2Inj3T737bt2dEw8P79Q5x6aqOnJi3XwwP7aMDbUvdLAWUHdz0uCgsm5tZQUTUXawQAAIABJREFUJkMbigPiCMlDS3QMTN5myNsD4OL/h/ZhxiCA+ovyzM5An+WcLNlvBzC0ghC6rseg7fc8FZabgAftilfR3hfoOWv2uBYrholXS6rEl6QtlLuzKkn2IBg0CgwX3zPMmJ1qudfiBaYzqbxxNfs2CIgK0Tbw036E030WsdeM8oUR1EK533+JQrmXtbQIqwHJ4n8ngRUrGpiZgIhTWB3aWZLOGVOdS6RKdnFhxZJwo86ee6imHaG5ZXNt37y9c64c+nb61NkaGlCCM15bxjfV6MYN3SGNkzPTHTzrp7937N5VB3bv6ITo3PnJOv3Q2Rof21C7dm7vzmLcOLLct3G6Qld0Np+8qhqd0YI1BJ8mS94KQNZbjEXBiU+Sa2p9d+vEcgSUQRv9QTjtMnRvXGn1dqoXAgS0rk3KgtYSlJSgaM/z8iA8g8x1tec+qAISRkLcFAfmgOp295dMsw1SWSCEs+XWBqlcbTzSuji+z/ZMbTKrLEiy8gSET5wFiZVqt8r2wnfaF7QzrUG59MPFg0il7isonLHllWEgTgLQVgDoK4E+F6uzIPfdV1ftP7AcpHeB9bLqjoAMDjqKdKkmZqbqwsTFmpqeXnYvx0Y7t23L6KaaVaUwNdMVEvqei+R1Blu3bOl+OvdqYmauzp87130/5Hib8fHasnlzbRwd7k5GGbxUeBiaxtc3R/GZfBWGQmNuBmtPQCJU7d6axJSy76DvrFnQn951SyY8JSNoJw4JMkWJobdYoi1J8XkQq35WpE3Wus9cQL2JW+IxXDEL0h5D3wY0rYtikBAsPiOTnkuG0+kgKT3BSL1oifahEUGd9JES6gggK5AzfrWtPYuf3Wq9BEZ43zPFXIVoFP1AVCQne4OzFvZz4LZdcbFSbTUARuCbEyDuEgvSvbTm0pGZigC7xesKTLz3Y/n3mcXlINYLd7KoQ4OORN3UaWE5FMhrF0MsVc1Oz9bs/GydO3uuhpwCX4PdQdibNm7qDolYfmXO8rHABCTWuY0ZMK9AVTVvEqYExAEbEZCWUYM4+kkBsCApIWlfIYBWYVCC0K4p62rXoX5Dd1Y75y8nn0ZwEzv2E5B2XgSDRwLsWU0w0s4H1YJ0bsOlE/EizTSBzHIy1Iho0NkeGe2hvocv7zlERRQZ6phaDPMlX/IlHSSHEIknEAGhY41oOJ9hegzgJ5xbVW4CvhAnfrGfAm5xSFwlgiWA9D8Qrs/ETqxBd4To9HTnkljkuH76wFROHzR31k0iU0bXvaxBfHn9djVAGH1+rkaG5TP+TlCMc25hrhvbcoXB1pqZn6vZydmaWZipwcXBGhobqvHR8e7n5PnJ2rVvV+3atr1rk1AAArojRufmuhKXxYWFFZcxgh+BQGMJtEDi5pjNbck9GJMXzMh7UHDJrjvrzJpoC80Fv/63OSWCJu8RK83yUC7cXQLAzQKcgN89l/HhHwpsPRQpELAxoi2+sEb4KS52r4B90AUk8UdQAdoBMWkVV7KmYY6gWM46AtcG1lMuwodsNRCBEcQFaSKMaoIk47SXAwUQKll9zzsAznFBgW1DpH4IhYWO8MZ1sPCsDJQlMY/4gxC44pMnD+IzLwWyBdh+CcxkH3Rg7bgimLl7w5RcincJXvq7c7EuvfAGozt1XV1ULXrbx0INePfgIPh3qHuR58jg8rtGOoFYAAMvw7/+BtVu2rBx+b2Gi4sPQ5w6a3UpRsih0e5JDIJB4xYRHlbRvMOIhJ9rm0DX56BuliA5Kz9ZGgBKijq5x5jYumSd3RemTe5FnCIBnM/XsiK9MUruj0JdLRb5oApIr+nGMEyd3EEIEAthkkGX/M5VySEN/hbA8U9z9AvmoYEkhCKEPuNiiR+S64glSdkIwVRKIPDzWdyK+LQt0ubZJBz9jimCl5tLUDN4OtQMo9v0IwEVq2DxjVPJO834lV/5lZ3G1VbqlXLqYGchmiRlFr7XdzdWDLxJLqZ7HxWQ9+//nLg4USMbRmrDsLdWeXsuQQIHN688uKRdY+2TMAtqRUuzVmhFQJwsCcUyV7RCB69Ngx7GnaQwIJA57VBbBATN45bxHFhSpUBxh22NlrdyTywNAYz7ls/QWFy5ngVBpwiY9cgLYI1bW6vlaT6oApIFToBloaEIBITvuVr5R55xqHBeUeAzECCBSZBlIjSZYrPWxw3R4xol0ZPDjbUllpB8ilXpFYrVEoURFgubC4EJbdwEf9sYZXddYGeLyFopvw4jxDqKQzCfe7kUefeicXUJyZnZFdcxMU2EumO0gngtda8hkD9pfwouxCZeH70wN9+VhwwNDHb3OVYU83j9s7lnHYLWRVmJu4zFOI1H1QF6i8NakEW8AT3MOisPZ+1dFAfag2rB5O2aW19urHa5U9YOTJ7dpLFIqZ7QFoFheSCT61mQuHjaCWycRO9aCNgHXUCCEOUn31EMwMXAbCQZ06ekI5qaVlLUGOuA6DQMJvQcoitCtGCSPyles4mKv5/8hYXkxiRGsdigWnU6GCJ4fvpphWYt053PCRJXQjJLf+YgbgI6xHwbFzfQrskcfWoHniNTfYcu6syisTtQwjt1hpb3i3eaemmpUygqXVNjdk5SbmSw5ubna4QldHDb4GCdO3++tm/b1qFWzthlZSYuXuxOIxFvyIRv27q1Tp0+XSMjYyt0whiJyfTjwvBiv+6Q60v7ugk/1zYoIcYzP8ydezwj3nAFriUgnouLhekpF8hVXqCD8dGOoki8qB9xUC7r5EBB9W85JVO/eStv2hLb5YjYxC/oGbc3c+UOtoWPxueKdZE74pHYbNWWQq0nnNpYN1EYN8pgWigVBCgBhckRWPKJlo0Pjgg5Uj85CgJFK8VsJq+hHVYJsRBTjOMKAQR4YhIEy2K5L8miBGxJJGYheveyrCYsBAJjWKy4cJ7La+ICUDgwLe8/yYYd7eVNrXEVVvJFlzJ/koedv9wlE6t7XVpcwS7BOLBYc141MDpaXpvWzamxcO2YCYvS+u7lOFNTHa28F91lbZIzSAmJPJCKWHkIAkJQ813WLUySt4FhNO1CviCHnjHHFqLNizkxoue40lkv6591iuXBGxRhXDrjzEmbUSriOko37703Lh4CnoqLpo8IQnI4hJE1jHeRnFiUNFqzbqxVXtzUgShe0X2p6LWfEl1XQNqH4yJkcL4LQ0B5aH5X8iXyBSwIQTBwWlpw3wpRu7kpfSFgsHx9sjoW22VyBKJFUnze4vSI0vv9WkTAaNy+BOVcEkhOCJhaL8k1gXqbMDWfVLPS2ISX/20hIlhOXI9FSyzA/w707T5MwU3Lzkh9aENcE+H3nWDY+JIh745C2rhhJYfkO/fQxGivBEORJ/eJgLRl41EegfEF6JQQbZvsu/eyRFunjs16BehA02xS83tbRdHtORkZ6Wgi5rEb01yyhZnQtYlm7wtpz3HWHp5SUxXPIQq6FVBHRBHSxCat+5dtusYl+YumqyWUH7OAWOD4uREKg6ZJaX8TddQjIrgCE4J5CUgmxoJAjALzRpNqK65LAuOgU56VcxAIRjBy4HFyF8YWTZjD4HIKx3q1RO7XPjOdK26jcQbtUgDnpaQENJCmn4JYi0Og1H1x/ZLvSQzTjc3uvaGh2rt7T73s519eu3fu6uhACNDpB37wB2rzpuV3ZaCL/RMEl+Boz0+VrfpLsOr7H/7RH1lhfGMV00WZmI/EmiJOzBEh1F721icOka8iSAFZuE7+zrbkWMjMKUAE+B28H3cqioUg5JANllfJe95L6Z5W8NBHfKoGTz94wTzFOyxIFKBnYgHRyBqjnRNvcmW9W7ibMHbvbNm372Fl8ZejSC/LgqyWhMqAMIdB07AWxwATiGGYHBlKmyCkv7MJJ4uTn9psD4QzMQLC3MuzmFBe/xyitULWixTFqvTTEObGqtEwCTQzX88lmy777NXCgZ3bQD/tUxJciSSxUvoieXjx/IUOm927Z2/90Z/8cd1y0/K+mH179nf73VmnNvmGnl/4hV/YxQ/oI0+jrPvixMUOyfIZxnjJy15cNH2E2hoAEKKouKfQona8tHq2CIRmgInknjAXiwN19D2aExRXGDv5JsoFAhivIesXmpgTQEWykEJDm5yh1SJY3HGxnyt0UCJPQDzjWc/lSuqA5YG2GU8sRlzt1GnxAljH9vUH7u8g90slQmvxyGUJSDuo1Peos6LtUu7hd/tEAs3SUKBR+z/CqAJZ5jZaUrvLSMxyfJNtlHFjLGQOi7MRx2SCYLBEzLtnQ1Bl8sCCnKnLXXje857XTz469wbMDK6N9gk4kPyBudgiSsMFnTFGAvF/27uXXEm26ozjl3tpMQF3mRE9hAQ9yxZtBkGDKdAD0WBctqdg8bKxfln1L30KZ0ZknXPuhVs6IZVOZWbEfqy9Ht967B2YpwUBr373u999CoPee4Gss3H//Ze//OpfPtY4eZHnf/3Hf97mANrECGCD/qIPpUJIOzsXvdDkX//tw266SmEkAeUX2nyGZp1z7J4weo5wSojG9g89zcnuSpURReWsq1wJRku4jAG9CyEvP+SLmI91wLzGVAWERGwnsmtHkMaGO/8Pntl9ykKFHLQpUKK//FPRRzy1uThQjeDin9CJAtUiesHiU8b4+OOlgKyTXoM0i8XbzfPi6iQ+32ElfnH7nmxRKHYHWun0agvRL9nvzKp7TJgJLoqFcWhBIceu3ityRYi0YVopZ7fq3k1O9X9am+ayQEG84AlGVI91a48z+PH1b3/9uJ/lqx9+86F89/b717eKAFnrb775UFT1v/KGt/Jtcf8/3XYMQml/+pPoHwfTox9+dx8a+NtJLgl6ESyhWLAU87nyFWIU3wvJS96l8IrABTF97qDx6Ik+QrolGI90JgyERv7I3o6gHXoRNpFAV31koSqKzGcKChFGOTL8UMQuC5ilN045KnWBtXvkuazUVQ7mdt/nlLvH6IgN9lQFqiERCJq46s7CcZnckjpbxJbmz9TlU8SgMSP4wyG18C2gyIXoTCUjxuAeMC4TTovkfD8SEsJhHo07x7H7jdf4LFLl+iWphC5pvt6LUXb3BrHkNL7++ham/errr7/6+mOI9hsvA7U99yNc+Mt///mWeORQe/5HP+J0//m2l/2vf/WulQ8Jwb/8xXFIP7ztXf/AHD+4CYzf1z/AlFunRpnJWRUoCFqUMK2yWmJU1UMQijXrIOkcekwuspSfqC0CgmnxBDqgEcZunQiF5CLhav+J8bJEoK3+PbeKcRWVude/sYmC7kF18UqBI+skXwVqNhff6edY7X2lOJ8WkMoYGihTzPnzueSNeqoOOgBN1pJk1ivH2Mx3Whcj5k/E9Akk6BKcqtrULrVe5lLcu5j8Jq0sxNGZ7x14jSOfoXHmQx39DePJimGICucwLFp0JfiftPXHw9puCT5WQ6TvY9j3669+cDscobzLLmK1YMaZc1x0bpmmoEEWofs9w3exuWsPXwhCpnV9huXRrzHHXD6ngQlIJ9dkuZ0fQEBWUfVsf3uzcDs4CYPciY1rBWM2JL/IYv1K7UEFWZACAvk/WUYwl9LZ5PNaqQ9W+sOxR1dW5CkLshDE/4U3lSXA7QZngTiwLMg9fJeAxUAx/qdYPvxweK1wDIfZOKoK3kwyYhAQuQm/E1j4ksUQDYnhLTjh6so5jUAfYMyHYrxjWLi4es7twkTP02KqjP11ed69FqU4+2biiwQW5gzCeFZCzn6aFAj4xgdIgI+Jz6XnMRCRBTEW91krUIZFiHbG57mSmEGsnOTo5fmSur6TU6GUCIw20ERJigScsfp3fN0BZmd1OrRBOxx+Trlwtwutjdea6+/DYdv/80nJhiTkx/hmhOsoHNoRpWLR2xRX29otcWrMxplSvbIilwJyLxLkO0mkEn60nghICSPfI1SHJ9ww+d/+9tWPf/zjm6NZkq/BJYDLqNsvbS3MW3YWcyGwMSBeySahSjALwRFA0AD+xbzGiFDOhipDnPkWTBDm1ZZxGx8rpB/WJmtYEoswIjhH0/9bQP6PvQ+uhNRiEdyYnF9g/76xBEMxRKceoh0LzKeLYaPFQgaLLAxLSeSkG3MRH0xoLsYmFEo4OicqugdZjaX3SRqf+S5Eaj4iibS3dlhy9HVAQrka45R36XQbzOg+FQ/W3VjKV0AE5uk793GsQeYuQsshlwvpsA1jEqHTT9l8ME3bBQq06a235oyunhXFAvG4Bctz/t/aPRKUSwHZBw2shU+zpjF++9vf3phvk3xh98K4dqdxtFyZP/cUufB9hXZFZcoBFGakRbSz7zvvtBNMTpshlnuUFyB8MXsM1kEA/h8UEWkT+TGnsrxHghX1CX5hZBZUfqHLfmlCWpUs4hNQ/lnRNvRSEl4ldFYCAxtTzifG+/nPf/4pO74BgwSl0Lr+06hXGnGjfmF9fYJYnPl71QcpsO0nxgKvWOlKVNZqJ9j8RY5zkaaCGgWA0ICf1HaJzjQjWJ5LubmvMZcQFOqWTtgAhJA5n67DCQmpXBDhNf9ovvN6sYAsPj82UgLQoguxihwgsEHQZqBPYVmTFIdmCTDXMY+AqU3Es0dIpl8wS1slktQOwcPaTXvwN2imLg6kaJsrX+l4nCVGFf0qEclKWQTzCC4WJUqrGh8IJABgP4jfjUPomz+RcGMAioPFwEDR0kKBezmmGwiosqCSeouYMokpzZdSEGaGtVkzTGU9aotAGYdnj9UBx3XUp92faBXU1G/rUBDFcwmC37UvgoV2nnMffwczbsi3cpcsZrA8pkZzIWuRrfoybsrMeoVANpgTjSlAYyd8xqBN2XffdRCh+YGClOb6N28iIEtMBOtfZq6aniwI6WygmbC0m33OtHrvA1yMm/ZMU/qMCMeTw+vffhAl7znE7iUQ8iNpOhAA5MKYOaQJSJYPY3lGtCcnr7xGDK29GKfvWBQJuE0+0WRgF8iQj8ESODOsgAbB4GiyPvWnLTTyXHVPHE05nCyyMawfhD4ce1a7oES0WP/Gc/ke++6WtZaEGyxpezQmO8Lge5EgYyYgylswoblRUASkMfjLbwl6Nuf4KssMYqqXWp4AfeU4ih4W7g2K+0uowW38aE0pDjTBj9Vted76UmYJfeHx/L4XW5DNom9kgzPcYQj+wovKMRKQjnv0jAVCPCE6lqZEngUFmTi6JmaSnqOFTIC0V7aBeAkWZnW8JQZxWUx9sChMvEVhveQowJtwr3tZHgmwnRcLAl8zyWWlCVcOKuaO+fwtUcZi9O5t9/DDjKEElTnQ8vIcRUzMVUADHKTZ25XJme4yF4IsMmgcRX/MKfzPihBQWjY/TNZcmQnGyecxBkrC/Z5FZ3O0ea0rf0bgZX0/lsFYYPmOdzLmQsOeA0/RGc0JFsdbwMFalTlHJ3Qo4VepUWUjnrNu/ARrq3CVlVU5zJJuhNDv2sFDBIJQqztLKZqv5yRM81PMGwx0gF6+8RUU7fenfJCgVAKCIDQls5VmVick/uxzi2PxC6Nt4VhWAdNwsECz4IvF7vXRWRV1NMqoTV57zC+NxIJoo36YW1W5mXeTrCjQYrgXA8PEEboo1hYFIjhsm+VLOFYDa3tPcMQs5ti5w34zTk4m2qzGypH2ncVzsLI6Nv2VLwpqVplQlMx8/AOrMEeMZzzaA/Ek/YJbsL3gCb+nygQ0FwQoL+HejmjaF6f2ttpojHZKP3zO6vFbQCNXviZFE2QmDJ6Tl+jtVUGmxmhtKhlJwxvb7jdCj8LZ+gqKqvVrc1uK4le/+tWt9KlwNlpRHCKhC7HuQfmj4DwlIElnDEP7dEKi7zCHI3+UNW+Yb7WRwfgcVCkhx4TS6Jlk98D2srpNxv6TNu+0CISDox58IkyiPmlQY86RS0h9Zu7119GYOeoRt5wAYQvzp/1zEN0T1LvSRJgfxNLWWmDjDsqBU/yUaNTiN/4WWl/RyW+wtjquNLrfBQnsw8nnwhQiT8ZOkbB+wWHKQTvGhUGjOQZmsYWHg9D+Eg5RszLdxiLUjeZB43JO5pIgSBR6bsPsxhN93QuWySv5/+dclAQFkNJBOwqXBYlu3+q5WCbcoiCMS4kJwjCF4d+OHjXQkkbuD94Eq9JGNJDFkTvBsEUo/C07W6mBxeInmDzNDJZ5BlzKGmESeFiMPNweZg3fWxDPKFPZ6xhmrvR6E35FphbDml+O5qNFlTwlIGnDIjlbSgMu/uxnP7tpyKxvScL1eYKrxsVKgmoExPhbGwIimoYp0ESIUyUC+ucbYR4wZC0iq0MpaNf3IkqsdtE+fFBVrrlShC7lNqBYofB8000WFjm0nikXzxKgMvYEhEBa/6y9Nq4uY8yCdS+LjS5r0fCQMG9K9xkHXXuXFiQrkPXwF8SSsLFpKi1nUAi/GrkB18a9eD5YVkmzZ2FkEYiK1Cy8BYCP15dgQWil4B9BsUuN9dlw4BLY4rA6FrpwatbxkQUJ6/r9XpjxKo7++9///hauXevRmEAwzOi98E536YrZCOPx5aQLZUSwCGDQU76I0IAcKTXOr9xBO/owSAISnCu/oNK6S4Uu5q840vdo59CGLLLvIIkSdymUGDNL45leWlSCrlBr/bEChLsK3BtzfkwgnwkJGKiOrTo09xbmLSDwrVqQxWkxeBWwZUCDWfkjiNDkEKJ4t4GKMBRVcU+HmK1pJWzyGTmb7RXRTqE+7WqnEhXPYxZObVpXOcwvfvGLG2N3Hy3pH4ZNiz9jQTjyNFxjokHh/w7OfrSIFr0Sf4yF4VkLWV+XcXPYQTHC6LPxYPL2bPssrOw5NDQXmhf+d7pK9NWeMWkP81snFsSxRnuGWOX168iDaxzjIlgy0gRpI3JqtdAuSEe4bZdeh98YUpoFbCg3CrUonPHqJ7rn//nc2m0915mAKGKlFLTteWvaK9i+E4i1g9sDwjr4C6OQVImZTs/LsQxOJMn8CBq+SAiBknXlVJXAQqwcQES0iKCTSAhnq8VhtmVeMYvvgnotkO9pN/0VFiwJZuGyPFcWJMfZOGmm4CPrSWhKbj1aRM9jagtOKAltr09YLVp9mPl6RgRLBMczaCOc7DkwoWifObtydoskeb6gSH5Hgo1p+CCEJiVWdCmBDU4WPcoilFvJqpTPyLIvJF1BWauX8ESvmJgAmW+BiyJdQcdH9M2v2UShuXHSs6LfmQVJGAwWUS1CA2zLbXFlA44YOZ32JQinmnTOPB/EYQC+Q6wN6XneP0zF0XRPgikPYvfehl+DgdVC8VvkXe7Bm/3uzILQkhhARtyWYsxBG5sfK0dQzq7artaot1hVcdzfrCrmR0NRQrmJXi1gTnwJluc4n4IHGGKd/x1XQRHtYJ4OGk8A8zXR0/9dMVhMvMy9gYPgUPA6NGBO5m2tQxnaTCALw6Ivn5Yf0q7DhHVzUffoHL/lK+kzHyS++1YFJBi1ZrNFKBKBWCyISFZFctUHIUz3ERAa16RoCH9BLGHXvS+tXbadgCgFcSVYrAdMnEO39UBldcXoxb8ry8+HSCsdHbYszT0nPQGx+IUbQZIrAWmRgniES9JKbsE8Y9wiPrWfs51Ta5EpF88XVTuWhRRBCqpkydHNOJovmrOGCWXMvr5DUahVWAURMLnxtr05QTr6abWfsDWehdOF2zusr8CMtaCEOvXkkRJyX/mq2gWx8GOJwm9VQHZgMWeMVKgTgWSM25OOUDmAS3QwQUjQpN1DcCTEhAH7HBxb4mL0klbBEgJSJj3CxIyNGdErX8ixXO0bJr7yQUA+5RL8pxRFR/Fj2rNrHfuKLfkWknp7oak55+fJogc53KfQM5+kF8lE/wT+Ucl4/YQAJHRZw9YmKxxDaW+DFmnx7l/4lH9XxGmtTP9ffzRlmUUNfrEgImlZldY5VPCIxlm8+AVNBH1YSc/6/J0IyJYJC/MSBuHW4t/+Lxu8ROQMmrhojYmAF6IpHahgAjSzorSY3G++k1nVJ6aXfZa/2LyEIjkM28EAVfASsIrdaGq+w9ml33IpaW/Mby6VdVv8aqrScNoE31IWFlS/vVIOA5TorFTC+LWtwtffMskcX1Az4dUHJ9m8i2gZixB1J654VqRPJC+fwZj4cyJCZfu37CRoKzrFguxbbIPMi+ULGJzRzx78jhDV/kKi5nf2fM8IJsh0p7TwgbW98kHyQUMbaKd6Am2KiKGPql/3pigTvKtI2WWYd8sKmih/YPf85pP4m3bzHMdaRrokDkZJM+SMYmB5iQhhUZQqSwAllBjRovbZJB0EgDnyCe4tghohjvrVZVwIpf2FCVs3xNIx3WHerM4mQ3P897utMTMO1cwScqoDumS/HUKnzcKg0TQ/THmIqBXBzecQvVHW4bN+MLmonZqwhVflg3xnjjA6Ddt4NyewFpYw8oHOLlYajG1M7j0661f0Xx/H/xPS4NeVhU4B5TulzBK2IrHGGAwtYX01tksB0UBasqNilFPA3+HnmB2hgwkGxWQqJmvgabrMrMXPYaQxSjKWSW+Cykd6vZtFpiVYFD5Ik9dHJSe+g9XtFxFpurIgxsMnKDqzWjAL2TbOhSsdMuG7mLSDCRISi9fmK22hoUgU7dgZVMK3YvlBgiJlwTMKgWDIirsq5eBoq0ToMm8nnyjVWWtbhFB7BAC8UvWwjm2KsCBBbbZ2j2jYQeP93hrX9uZM7rWRr5pQBPPcm/W8Wr9+B2HR0OYsSiBhLdy87YRYjvmYY1+fJSAxo0gSAQET0nD+mmzayF8M2skcTVgbEZ0w0cxFo5pQb3DCRCALDWUhChhYzBJ+CeSxfF5bDhXb5Nc9QoeTy76HpcO0QRSMiCE31L1zPZrq1VrRhnATELRThZBj3qENOdEJlzb0R4ujtboqFqjFlSiUP9F+/ROQSi+yhglecxI1RPdVVGjTfLTfux/Xob5HP9ZQ9Gl9xu5bePeIyY90dp/5oA2f6oqBs46F7j2fBYmO8WUCdwXbdqxPCYgHWnCSLjGktESIt2jHCkjdPHH9AAAfu0lEQVTv2aDl72lwC9Fi8FMsMmHAIHIdmBFmLEIlU8tP0S8NQ3PDvpJbm71V3Yqo5R4kzDDf2YVplZ/TPuaTlleImeY1RzkebclWZ+2qHE5LElzBhI7c0abxwNcgkrb5FgSNRQgHP4JYjdsC86cUGHoenfhyooLoYk1y2MFV9Mo3w2iCI5XpiLrpT/mL/zdWgZDKgcqnsNxXDKqdaFU+RvlHUOYqTLsh6t0erV8h7T3T95GC6zm8YL5o4pimEsu+w0+uhGZzR2f8cSkgwZxNrGlwT3tPU+g8E9vOPxo5LURy70nvOr4L59wb5k+76lub7tvXAsPLFl4dl6t9BqfS8VFb8XEwCO1OuJVmKGGoEjhhLjJnvhZOX5jPvN0L2ggc9JattGM1T4TRv6BcY7SYMuAJTDTIojaH9XG04Q1e+nN/Y2qPfNbDjkeKBc0oAJuGZMgJaRXHaMxvUexZHoKQ8S+29OOMlkW+OMf8KYpuC1ev1kHlQFUB7jUmUcrOQ370PJpbd/M7luXk21gj2zGU4hdhXb/rVQLSw5i8UGzm+MrRWcbfQWRBEpzyHttXmitNFBQq4RSk2D5oLsxeycvVosSA4A5t1c49+7OVRxQ2rtDPeLdtzGgTTloJk6kHcwXZ/Ob5DpiLjhu+lBRUsLiwLKvked/HgCwSuvvMbwGz1kHWd/kK3/NbaNi2LBMyUUIWsXIbbdpPr5QmCOk0FFGlqyhPEDtLISiijst1VKr31iMhEv53iHiRJoIp+UwBnF2UlLVaiLd+kGcpBQLfmcn5dgtNH/VxaUE82OkjMWcCsjVAvisbi8gc0LSPwS+Dp92KYccALViMWjLRQnte/9UGFUbduDlHXq6A9gKFKnU5I7B2MIfdjtVCSRTuMZide9X88ncUbcpnZGWVgoi+aaewbwsXI2mj7HmMTQNi9vB09C3MXRBEW7uXHzTFQFkmv2GOnHH0Mj4Rs5SRe1kQJeHrEAuMUDBpXQldtVdBtUc0zI8pRM5PoqSM9SqHoU1jNW5bGtounWXtALgrARHhrLx/702BG0tn8xZIct9GG18sIIX90vpp9nVWVzjczzw+a8Ke0fLusQBFPEyssuz6wXg0EG25ZRBXGtC9dkcSEBoP87IEEnWVdB8tEu3uOdh7E35tuQ1WPuOkmhsr0G7Mgg45lCXs+j5fz+9gg1DvRqyyigmZBCNBJgxZY1lm5e4pOPQUGOFw59Dz31gD92xuq/Vah3ctkd2LfMF8Q+vm3vhofY4grPYJaAGVciMKITsATr9t8GoM+mBB1HEZdwGW5Sn0MnepCbA4ZbYw9owHn7Ig66BXwy+zXCivcggTbbHS9FcMeiUgEb/9EeUmYF1avmN6LGRn16Y5wATMcHYhnsMeHBqQn8MhtjW4RSY0strM9MIZAtI7J/TpOZufOOUUSFDnrH/3YSqh3ipp/eVfgB3BO+U2ghI0ZesBysgZBceOoUtjxWy9tyX4sq9gS/EIye8xQ8ZFg+czpm2z+tGGYKugTuvD+ZRUgo0uHdG0Vp9gm1OC80hAehtvGt+YRNgaD8a3Viu4i1YK+Utm6m+vY03bvXV6SkAqYcjzF2rk1HJGY5gWZ5NE9zTPlUDc+31hVFqiHYXr9B8TdeHasz49L6EokuWqyNK82j5sbjQZZmi+HEKWh4ZeU90hdp5ZSPrQhHtl9N//fmOotcr2kHDcczxVIeiPFly/K2HJYqwF2d8qLzen6uYIVuvG79rs84bN07r35gCWURzo6D5WB92Def5aK8Wl8YO2haIlPsv5PBKQKqi1TxmC0XzGaF7eKThaPmWVhWCENWbts2YU7ZtArODTOkGYgObcfAZNocOytUdt9hLB8EwhR//XduYX0e0qrBDRWHopS2UT6rAswtll3EKzBCSChZ/le/yfP2WhCEh7U2hMRO/FNCUNMXvFmFsC8mgMML5ns8LBSH4J61AhnntApcK12vOb/s4siPswlnxSWpgPImTcmupbFImAFDWszMM9mI7l0l+M2HyUyaBflqVTTTa/5PwAIX/MXG6DRgdrP8eC6JNCIiAFO4JK/qacC8/Hu2jHxxFQiW75p1eBpksLknZbZ4wFsbej8GbCsEywZcgvFY6EojCmftLgu/1zNWVREeNm6mm4s8s480FocARbqNiznFoQrlBvDHssOmxRclqfnXuBiHw47wbpRaJ+68SV/BrzSyE9grGtXTRJoeXcx8RoQKML6/quPu5lwY/YvReuJmwERNCjqJsxipipI2vrAJqgufCr/s58EBXi1cpZH+vJ4c46p5DX79R+yMJfVlhOBw3znZ6JYN2s8bOnu2+lqPAmjStmvgNj/iXEXBH/KtF0xUBFuHIW0/KK8pht19bclHl2PwHpiP1H/Rg/eLFH+FfGXfTNIihdkKGliVlQvyn26w1bx8hcUaurSE5OMcGgYRMwx6MK/RZqBrFYLJb7mDc6syDol0Xzf32YB8Yz9yAlZ5e1XSjGiujf3ORQ9lXXKUeVEgVGPLsCEs3VzNnglgUzBj6PtbmyIKCtvozVGDjyIpWueM/82zAX39WXv2hnjVUwZDHeLFHYJFdzyMDa69zrwHQKEth3nLYy8WN8/koY7v1uchZAriB8iWGVyCtYTHP5jlCUU/F/Tuyjd1fUl/vh2mq5wKlMdVEeFlN/xsARZz0wnaN0Os/LvUdcu5bt0dw32uf/HVnE8SXs2sCkFr6kZAJBgMCXMwFh6VUryAW49KHMBDzN4bdmIJbC0qwRJlSzJQRbYESVLOcarduuzIIQXGPIBxHmLWfme8ESFeCcZGtIsXrOdSUgnPQUoL98XxvHUkgsLetOQLIq+kSvwvJomI+ZYCf4Vzz5lAVJODSuMxjQQEt+mWSvP2gym/m+GsTZ7xhGWYYJto1U2/aDqOEKkrT4CGcMhNbCKbc/u4JMmeVyDjfz+vGgBkIoaqe8pRzHHmGTtopJqg5+lgbrr63ARPeYKIELKjk4T8mPcfp3bEdbcLc9K+2/wDj27gvzbpacv1bls/GL0CnP2OQwJdE7WbKQhdbzQUSx0N2VX7CBlKVJkb4ziEVAqirWJx8Egsk34jexDgn2Ot7b1yYtP4dHnxKQzTUYGG3QaX0xH4Lb51AGmYPbCyAXI/f//hbF8LlSjwQxc0ibqXvyfdoMrmW2lyAYKcfYmFkQC7g+UpEUGgeEyDkuCmMR6jecb06qecGs7qu0IeFImHwugrVRIrCo3XEWLu0WVKidxcblYSqpKSCBsYyfgNDqi/e1E87WB1gh6Vf/fpNJx3hFqjCM8hqJwRibUhL6LkyKVqwOlJACcC+hkvcoOMFiKV5sZ2kJ0zR2uRh/Wyv980ns8dFfIWM0t9s0ZWT+rL3QbrkpiVm+WukA47QW1QMGK1dJ5tM+A/9fLSBhZBldhEeoe5W1j7T4MtPeU47F4p8JCIJ0JGnPh6tpskx5m3fC48fx6Id18Kx/OaplaO1boQTu1RcVwIjgO6djKLGNXatVs35oV8k/5inQ4XcMlYLwmZCIqmGgojZB2gTEZxaEgwo69u6S3i2OxmX2Rcz4D+YH1ooyoV1RJ/eKRLHaMbkx8glUTUenLEhw2ByyfP7mU0b/6Mmx15Yxg63GSkDa+ZjgEkB1fsZlvYxRBYPxtWEt+ux23Sp6d7/NM8jm1QIS9qfJOH8GkkZjttdJvRdtKXkUUyKM0GFVpp45E5AmueY8E8p3YYLbV21xlELk6OaE04BwceXnGAyENDdM73kFhTLNJUA9Szv3YshHFoT25sxnTY2zc2u1Zd72h6StEzKwiB9Sci8G8RljelZAxE7ErM4RYvksyibBKHnZG4JFsXrxpXswvH05apowH8YSUraNGsNiYv9gfQybABoTprbOla1gYHxgnOYJSZQB77l8hYTPs4IELFTRPONisYXXWRBjAu21jZ4UHh+Y1VHiT6i1i56goTbjzazqRuW0X0j9TFBeLSAax1h8EAmoNCaCWhiHou11FJKgRtoRMWWtET6H+0xA0sgYJo0RZpewygfRr3GCZR154zPB0BdGbgOT2p60knZpNCXUNJqFqFqXs6ig78yCsKxKQtxjrhuVMyaLJmLFkW4BLRzaqc/qMtbyHpVPgERodXYJiQpUYHwXxi2ytQcyZDGNCfNhdFqdMB7DveaPAY2JxaBgwCLzy/JvgOYsYVxARJ9F0FKqx7OQKRmogLOfErZOyoKMKfhtMxhhvncZX9b7O4FYYXaZX4tcNMciCBvuW2cfLeQxhk0jWdQY/UxA1qmtfZrSAsrwVoBnAcAxoWGaaiNirApmL0TIUsjsRkwMK++y+9uLrXdO1SMLYr+E0xWPF6bDOJjU645FkVzBERElzqf7KJvoXHgSAxI+zODKUV+45v8SZGBI1baeu7dHA3P5PiskYgZm5aNRFCmZZaw2TDVu7ZQSMHawB0OmALXXy4OKQEab5YN8DOtWO+hlnTjqQSb8te+ACXqqbyvJin7WKwj7OTDr1RYkqaXxYOKIb7IWvpfat3D3GKXJ5s+YdJrfYlxBrMKxmKdcggUTbsQcQRCLZDsmHB0zIh4LgvBZC46gOH15AnOUeQZL5HpoK30x+T6fWRBRJhYkh7/oS8xB83I0WQJj8b3+HPtjTz+tqT/MaWFTCPqXy5C8PLtUNQvxHvMxfBPwB+3QbPeoaI+WFslybQ7MWhXpMx71W6qfUy5B5g2MPBpfFsL4zLGgRs8u3NI+/igXVODCMbU2srXZCw0hmQ4DR899mef6hM8ULL5aQJL6Fitsl4D03sJHCbNN7PR/Th8BeTaKpe2iS/76h1AiI/yZBMgCSFqJ4LRbEcHACcyuf5ANdCHYaUXMA2KxkEECTMxP4M+cCQjz7wC4IEdYfSuEQSzKRZvGYOH4dAQrmqy2zSnHGO6JoYIOhYE9y5egALIAxnGses034DPA+y5KomjUJiaPwsJC60NfhLYIVP6bfv1f1C2Y1576YF1/lxeMIWgW9DU/OTjjtL62NVgn+amskuf4TujXWPcwuoTlHvK4J8ivFpAmwXlTntzE/GX6aJeuMyFJW7uX7yB8mBN1ZUHCrqCMZzF/GgZxV2gwP9ycUOkPk0lmVedkIcGxLJsFEUo0DouJwXwHwtmQdCYgKllZROPxT6KRoFngGJVTCVK5MFRveeXvdE8Q0V/zIbQCCZV6H327GECSU71Y0IzwUBqEslfk+Y6Adgq8z8ZEUekvvwneRwdXVtkYrR0asAho1Itay0eBYRLJVSujLRoIQhRVdMauo6TQtxBwSdOigvqxTikC92pDUWd1eoQZ30EO+kM/1hLkYhWzIFmne4GjFZQ3ExARBzvANsbs5SYLse5K6Mdq1g2RdqrJMz7Ihj9pPfsYjEF7Ppe0OpYWrAbRj0XIIcXUoAPiWYzF7Gk5jKMvUaKjqd4wb3MonIlpMCxNXZLT2PJhSvhJ5lnUoGB/syQb8n0EYczRHvZeNJoSAheVje+pmSJYfJ4sm6ga59szJdzkuVQvBKuNlb+4OxFZk7LWhX4lWds7H/5neeSpUrD8VXtSXJvgMwf01Bc6a1vgoXGt0rU2PmcRW4dv/eC4s0RhE/xHCUha18LSerQghwzzsULeFlVZRIwUQ5bc6nvPWAT7Q+xJx8wRvG2z7i3BJWGF2XcTThEfi9X3QRT9ygJjKFq0THbFkX4vNKmMhILRziYCy41075kGNHZOOmZMm5sj+CEil2XVx0sFRHgWhANd9Id5q3/TF3r04p0UAgGwNu10ZHkoM2116Ib1dB96nAlIiCUfb5WTdWdp/6kFhFl2PYJXYfqXWhALT5uCLw6zaz+0Ptu8o+/M9TFB577NWCMwWAjyhJ/L0Gcp8mks8J4GuIuUpkwbhoeNNadU3zF49Mmn47d0GEFtraXqNPirUOVCrPyflJl5V+f1UgEBaffNwhx7UcGFYb1hai2DyggQtYtyk9Ds6t5nLMiGkeOntarfCwF5JCSvFZAsCMb7yU9+cjPThURpTmdz7YXZ29REANxb/sRiWBhQA7ZH+KAZxi17i1HBFvCRD5KfEA5PoBLe9qkQTkIlahX+DuYsZMDICgpzNNf5DvZxPCX/ri4wEFwkKLSy/mTfJRiDba+xIOAwAUlpUFCsr34oLbRwDpfIIeXDoqCjE0xA2c4P8IxTIq2BcVbOUmTrEcQyh/wkgsCS6VsCVwTP9b0RkBZzrclrBQRBclwxXxGR8jEcNH1gQBpTqFY2NijkN3CGiU9D9zqwiG9BFelJMIJIIjLCkpKjQqVpcVpYXqIF872ciw1KhVrlTTBn7+xuS60+ipp5DgTqVWpBjJJ8xk5wnTm2Jyveg1uEVrTNMwUdMK4y/YTtNQKSD7LRLTC3bL/+wdDeZRIPEFwKCNS0RhQbS9PBGZhbvZ3o6BnEki9zzJC1RRNhd5DO1uf8qX9qAZFPuGc9EpLXCsj6DwhZxW8hYr+vaedkcjZdmIamYtpBJbDF83wQuDpI4h5MLTtrQduKCyYo6tOXZ0v4YQoani/UTsRqobTFkcUUGLOxJbA59aJMVSEUJMhBj2ZKz4U0j9cKSu2ttdj7E8qXQiy0EpLvXYObZ9BPVbQlXc35GPXzW4dE+K0QsZA8Zj8TEMcsUXD5cZ63TurN0IHgfi8E5BHE6vuX+iCruVr46rrKF7inyIYjS8EXWrQ3I8HRojYY3T9hWaHJzXYTEJu0Gq9n7YkhIDEuAfGGWQteYk8Nl4RffYFktGWWDfNXnlG5hWdBEAWEnUYSPNm9Eb0XsnknGEdLQruai7kVMPAZU9Psr7UgQawsJ2WhfTRuvMZY7ZVx6LPIHhTAHxF+dgVtpQ1E3M4EBM1Z2gIA5o4u4Fr5oO+NgDwSEtbkpQJSVrfnfS4uf4Rb+s+CFIJkDdRhKa1AUAzksyLHtBniy86CVL4rJ8GCKP0PvvBbONc+JzQtVjsR+SOECvZOuxbaXYhl7wkt6Dom0MpA9xroMwEJNm5YO5oF2V4jIMLo8jGue/mgEp9r0bsXnRLYrHY5EOMGM1VQnwkIoeLLVGGMltZJboS11v4/VEDKijJr8HCOrMW3d2DPW/1/WOAjUYurY1YThD3bx4HADgXoFcHBC/c4uKF6m207rcVfYLppKE61vxg9jeMZTOI72fQcXwkyTqVFCsdWAAcbd6ymcgaVpTmUKkslTCXPgk6y9rYBJJB8DxBPf5V3BA0LcdLqFrhSj5Jp6NC+Ds8KAxtn+0SMDVQijOWjCIbzughV4e00fcJuDpiRJe2SuJP0K0CApnIndjAab4k238lN+N24/cW09xJyWVbCIsBhbf3zPUUjCamiAf1YF+106AZ6Cq44DsnfSl5YemX45au0Jx/HL2F93cffMj87QIOcz4TJ0eLVicIISuMpo17tsOb1nnDcw8K9g9Bv4VpMTltbbBP0F1RCmPUvai/YxbewsSt/Z89uxSQWMcf1RoyPO/MQO5MddnboQNpsQ8Vp5iJZxe0rb1AOAnbF5Po8Jh8rpagWze9o6V0fLnPEOMLYBIRw1O+Gh82PsCv/Ln/C3yG47S8vpJ111f6eShj0dOJIW2mLCkr4ORy7bHf03qpb6ySyVe6ppG0+lmesMWhEIH3vn7mBooSbAFpDhaVq57owuqCAd0N2ZYXRpU1Z5mgdslrxlHY7s+CKHz9Z5WcObThLFCIoAlpM0ZqSbRjCQj/KfywsMDnMWX3UYmiEEp3C6AvDek96sGRLBxDNvYoVadkSfiWR9B2DxByIWZj3SDyakYC0H9scc/4wb20Z94YlfQaDlMC4b5nafQRjXyOd32L8HE81RikA5S8iYFUhZ0kLJJQ/Ubwn3J2mFE6WD6J1PWNdgkLmiYGDeD4H5/hXBCRh1j4aqGpegSppWmK0l3Gij3bbPLdQ2BxA2M5RNlYIgWC5jJWwQyCEsiCIuRqTat54hCAs/+zabe5pBdQ95azu5cW2jVdbkAgqZi+issks5RR7Avs9qTVRbfjr/sxiBAfhCIjNSa60gpAgIcl/WQHp/0GzGC/rswKYANOCZbbT2lkV99hQBD6Fkf3WAmTucz4Jovt8z+fx7GrZtvtqt+I+mhMETOBYEA5+L9oBQYSiq+xFJ/PAbJ5pzzkIohI4bC+TDqawaOa/m7UKQrQJrNo390ncCXcbXwfa/frXv76FYo01WmaRgqIy5OiONtG0YEnr4q/wLMc8/vGc/grPu4e16nRH/REaFqRSFmuwUTqCVTQrCxKKydIkHPdC4nf587UWJFig0IwFyVlKs1yZso1CHSNSiGRi4uqSXZgj5xfEomEqpNuJp3X5P3wZxChUGmESrEKtaU9/05r+YkSCi8mFbDFE1tG9CUPZ7i118Lt6KkdjeoYAZG22Ore+S+RpS/Egq9x4FekpwpPwK7m4At2GKgLCgmBqa+PVByJ0Ye6g4FYTZ+nRu+/5ILR1kbVC3ZJ+GzRoF6Y5eJ5PoHoiiJXAL0NWUNgLXbVnjBz1vdAbZGyPCZ7CCyxpdK6SWX8Lt7cCuXU6WvAr3rwpyNcKSFodQeFIWgMzYirOVuHNR4OpTAAB29hSPiIhwwgiOus03/NB0lBpCwLC5EfEmN/nihMxhMxy8MVnvguB2CJFUE0JRdn3PWRuY/9BoARGtluEDD06yEC4OMeahoapCZLfPc/C8LtoffTr1c+qUf0W1i57HazThzN+OaPRwBwwWZE1AtImJDTw2b2qa/krXdbTGDBVWXFOu8oEQYqEk5/AugXb9E1AfaYQ2mqcxSUM5vyHP/zhZh2z4Nrkr0VXikkhqL9t2fVXFUJHMxFsFlIIXjv++W7D/OgMkhE2PkyX8bmO0OvIp28iIBqN0f3VqYF9zkVAqqY9PrsaK6iSD7JaI0at1GPP5o1h06A7Nplm+Yni8ormbLstzNsiJjDF92OKo59VzgUD8j9Ygkw9JhbBYgnM13hAIpo/2EJj8j+EjF0YGqPRnoTFVRAgiGEsMX9h0ZROMDd/zfPtuoxBhKjt3Qkm9m76iidTLmvl0Z4vIW/kvgIerVfoYvmj+dSOMRt761ptmLX4zW9+c0sU5teax+7t8Bxr1VvM1irnk+mPYLBOksHRprzSFY++WkA60a4K2rQSaS9rejaIdZZykj3XwuSLZPpzSgmIkKNFWnjj/kwpLNyR/pglrYGQGCNtrTiRj1MGV1xdlKUEXhaoXWs53DFcFbZ9DnbpA1SiUXtHOqiEqTjdMQfnnwY3HkxAiCTIlEsEceB+YV+aluY1lq3RouV7I21Cs7mP3ggWPEMLTFSER0gVHdDAcywBeLY5iBJ4wWhj499wrqupSgC2hg2zZz3jiWjo/nzQInx+Mz8RLHQIIvm9rcHBwd4wlQXp3vinimV+LGvevLuvwM8jHr0UkNU6NSLkCG60++xKCl/ze05sUa6YSvxffVTZ0pgl5qCh7Ci8OnrU2Ghz+Yl2mymPsbFqQ6FXczg6fVkVzjbokN/CkQRfesc8rfvTn/70qz/+8Y+fYAtmshOR75JmBVfBCQrpWXhwNeZlEhYTfIre6IEuVxcF1OEOKbg0+WrxR+2s1j/6Ze0MPBuDMRt7Vwo7wcO/QVZCv9c93j72dSkg+wBm1CgtSMMSlCsMd0Xgq98xkD5JP61EE9IOTC8hiahHAcFEtMbV4dUgi8QhgW8/OwGh1WnXrNOjcWZdHgkIK6BSNdhlR6EydklMc6PR1V1JRAafCKrCSMlCGo5wgWX2rYMLu0fi2WjMGZ0FP+SxaGPjNA5Os7zEscjw2I4gCEXUMU2gZNAqa3TWdwgALZpXhaUCAnJdZ5ccU0cDdaBeULM8F8GQLOWLlB+64rt+vxQQA8d8FmLxPjy8ztqzHX7ufbSpiYdrc8I4ah3pv+PaMLOFLwz5qF/E7P3jCSOmx8AYZR31e21cCYjFtkCbMLPRqjAtS2ce5lNfnjF21qY35WI8luetr+glC1/wAk30V2j9rE/3cdI759ezVSiXeL0SEHO0TlkcCiFf7Zn5Kg3Ci4WT80ELcJgbBeOKV7J2xxKYz7Yga4Y0HnbMsXpmAq+5p3BeOPVeW0dHvXufMaFh13tY9JnnrwSkdjGSe7NS5rGxeZ+DZfeswmLslMUVfn6W7rWd75Qv9uzzWzGxCmqje2cW2DyCxq0l5sbw+XePnidYKRv36LMIZc9UPImu+SR+e2Z9Ly1InZbQ24GW3n+WkC+5b5nF5E22xN9maVeAdmGeyeRHqMLExe4t2tUCPWLqvl9ndTVYfkSCUeGgz+VmynC3sJsUq923gLibHyiYEdNezT+rE9T1OVgaHc/WvXzUvarsne8V77g3Ho0mxkJ4VyklGPp9hnZPCYhGK37z/0znFfNdTerZ37Ncx73lPb/RmgTa33D/WT9lxjf6tvd/zhw3CVkbvtvxYYRCqUXc7oUcE9Z9fl/R9iztru5rK0CCuUnDqzKMoxY+Bkyaw9kYEshC6imMZ32rEqIEpGLXeCAhiIat5UayruhzKSAksGrVZb4zyHPV6Ut+T8uXyU5THYWjtp8x72fjeEsNXW0YgQ0WbQJuNXgKaOd1nEvKqtKQl9Dz6pmFSlcWIAZs7I8U16N2FuoUVo6ZXwIjSxQm4NoKCmc1fOe+UMijsV0KyJHhNjH1jIm6Woir38OkmwTcyNIjRnokOPf6c29wanMZzyzOFcRaponplvnqb3F8/z8yTuPp+Wcw9BV9l66V2FzBqm2z59cPzAoEn64ErPzHS+dTWclCsm3ryDufozyfFpArQr///k6BL5EC7wLyJa7q+5zejALvAvJmpHxv6EukwLuAfImr+j6nN6PAu4C8GSnfG/oSKfAuIF/iqr7P6c0o8C4gb0bK94a+RAq8C8iXuKrvc3ozCvwff3LXzR1ovnMAAAAASUVORK5CYII="/>
        <xdr:cNvSpPr>
          <a:spLocks noChangeAspect="1" noChangeArrowheads="1"/>
        </xdr:cNvSpPr>
      </xdr:nvSpPr>
      <xdr:spPr>
        <a:xfrm>
          <a:off x="2857500" y="888606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48</xdr:row>
      <xdr:rowOff>0</xdr:rowOff>
    </xdr:from>
    <xdr:to>
      <xdr:col>2</xdr:col>
      <xdr:colOff>1028700</xdr:colOff>
      <xdr:row>48</xdr:row>
      <xdr:rowOff>1028700</xdr:rowOff>
    </xdr:to>
    <xdr:sp>
      <xdr:nvSpPr>
        <xdr:cNvPr id="2053" name="AutoShape 5" descr="data:image/png;base64,iVBORw0KGgoAAAANSUhEUgAAAGwAAABsCAYAAACPZlfNAAAAAXNSR0IArs4c6QAAIABJREFUeF7t3QW0ZWX5P/Dn3Jg7TBFSUoNgIqgIdhdgd3djd3d3IhiI3R3Y3YWKSIeiKIoOMXn73v/6vDPfu7bHe4cL+HMt/4uz1sw5d5+933ji+3yf5333Pr3Z2dnZuvz1PyOB3uUK+5/RVRvo5Qr739LX5Qr7H9PX5Qr7/0ZhuEiv16tLykn6r8nf3XdCSvvzfY4QF7q2e83MzEwNDAz8i9znG/PW+p9Pad35zzeO7vhd3x3HJZVZi00dWfu80GveGKbD8fHxGhkZqampqX8TyEKNGfTQ0FC7ZnBwsJ02PT09d7qBOK79nEPY+ezdOa5xXibh8+TkZC1ZsmROMPryz3Hj9Hl4ePhf+uuOU58RpDE6X/v5l3Mzd+folxyWLl3a+vGKcTgvn7UxMTHRzk+7meeCgp9HKV0jiCz7r1+QdLj4y1/+cv3sZz+rFStWtIGbxHzaHxsba8LMJHKea1z7+Mc/vglVW1/96lebYP3TlnMz2Uc+8pHtvLPOOqv1vWzZstK2Y1e/+tXr0EMPbQLxt2v+9Kc/1ec///nWzr3uda/aZZdd6q9//Wt96lOfmlPEBRdcUNtvv30bm3/O23vvvZtiV61aNa889fG5z32uTjzxxDZOYzAWfXpd4QpXqIc+9KFtbl4M7aKLLqqPfexj7ZyNGze2/vs9v4sckWPGFQO8+c1vXre4xS3mDHZRCtOIBl796lfXK17xitaxgRh8LO3fGtoywHhkBkxYv/rVr+qKV7xivfOd76ynPvWpTUnaD7RFCN///vfrKle5Sn3wgx+sww8/fK4L/d/73veuY445phkGYWuDgB772Me2z5/4xCfqdre7XTOIhzzkIbVu3bp/My6e8t73vre1pc2ul3U9kIKe8YxntP66AnWNf3vssUczvl133XUODf75z3/Wfvvt1xSXaxYDjf1e/+IXv7he9KIXtX7I0ty6rwUhkWLe9KY3tYu59zbbbDM3uH5laTSQlUmtXbu2WeaOO+5Yp5xySq1cubLe8Y53NEEELiiVAlg6r/nCF75Qe+21V/MQ5znGWk3q7ne/exOgNrWlDefzStcfffTRdf3rX79+9KMf1aMf/eg24Xi8NpYvX94U9O53v7vucIc7tOvTdhcOfeZNj3nMY+rjH/94a8O1zmcomzZtasb385//vHla5suT999///LumGu64eBfhL4FDruKNS9/v+QlL6nnPOc5c4rqR7QFFebil770pfXKV76yDfC3v/1t7bDDDk3r8726QZd1s/5nPvOZte2227Zrd99993r7299ez3rWs9qEKJjgH/SgB9Ub3/jGZpmUctJJJ9V973vfpoDzzz+/DjvssKbwxCjC/OIXv1jXuta1msczFtb98Ic/vHjobW972/rABz7Q4IrwCDVWTNgMz3U/+clP6p73vGcxrH6hdGPwVa961ea1vOoRj3hEM6addtqpjjvuuCaPvC688MKmMGMxH2FgPoV1++p6r/aN5XnPe169/OUv/5f4vSgPI6CXvexl9drXvrZZ3HnnndcEnQ67nwNtIQuu5Z06F1dOOOGE2m677eqII45oCiOwQOyjHvWoOvLII2vNmjV1q1vdqsUvSnzXu97Vjt3xjnesX//613OYThHiFqzXD+GOjo42JVPYne50p6awoEKXEPjsGoKisHvc4x7NUPoV1o2rYqd2KedpT3taQ4nVq1c3hfGixGLyYUSM5HWve1096UlPmov5MeZ+ZhlDIovddtut1q9fXy984QsLLHbj3aIUpjHxi9II+9xzz23wBbtNwCsTy0AolhXyqre85S2tc9eceuqptfPOOzcY+dKXvtSgzjWuP+igg5qQTfiWt7xlnXHGGc1bKJEw73rXu9Yvf/nLdr62tEMhN7nJTerkk0+uY489timH9wSetE8JvNh1IS+uB4diDcLy0Y9+tMU653shSWGpjiVm80rXIiK/+93vGjKYpxelH3zwwc244mGvf/3rG7qAOYa3YcOGNkbjY9Qx7Jvd7GZ14xvfuBkcIzBf8n7BC17Q2p6PtGwVEudT2Gte85qmCAMIrsfbxJLTTjutsTKw8OxnP7sJ+Pe//32z0MCawWTglGZiBn3rW9+6zjzzzHrgAx/YYg1rJeDf/OY3TZCuZwwgUbwiQLHGOJAOXvf1r3+9KVx80jYlJC55f8973tOgkCKREK9+8uHvUPTTTz+9tUuYib0hTdp+61vfWk94whOawnjYP/7xj3rDG95QT3ziE9u8rnzlKzdj8tkrpInM8IPnP//5be577rnnf15hLI4SwxzD9CJMBIPAWSBIjMJAImWyeP/AmNiSvMv14OCmN71pERBIfNvb3tZi2MMe9rDmoa7Tn+uQgWtf+9r1la98pZ785Cc3xVAwOsz7MccoKrCTFOJVr3pV8wow5Jgx8EBeFJLCmPRHkPoGtxTSZbaU59o3v/nNTWHG2lWYcRnDla50pRabtBmPieIpjDf9nykMTITqh3J6TxogXoEp3gTHn/vc5zY4pUSCFsNMBBP82te+1qAprz//+c8tz5JHESaBITuf/exnmzc5xjq9mzzj8WK5hJ0kmzUbDwPxXYQTQ3n605/eIDVw5zzpxv3ud785r/cdz/30pz/d+kQougTC9/pwjDdJVfo9DCSGOYJ7Y4zRpS2ydB7F/p94GIVhjqw01tilppRD4Cyeh6CnvI6HUWJoPeXJzTDHvFihGMaik3izfBAnzkXgUY5JMxawRjERYuKp8x0LvOmHJUsDPvOZz8wl7c6nsAc84AHtWBSMNIDPwL4xRdDd6gjDjMK6Mcwx4+JhFO7VrdwYO0JHYTHOSx3DgusoPQWhsdgbAYphcoWQjgR2wgGFFGaSsB0jpDBKEHsQCUxLO2BErIsQCNb3FMfzEBHfOcdEeaV4xuJDu8Enhfo7CpPMSg8oNrESweAtvFP8ExNVO+5yl7s0BDBeig/kMcxPfvKTjQkm+JsnSAvRclyfYrW5oPMg0TtFmHs8h6cl7iU26ot8nUexPMzcyRtH6C+ZxbC3Sjp4EuVQBLcmLINBO1PJMJHU/QjJeRG+GMazMD/QE4WFMXWrJyYUr0UasEzwBiaRFkSEJ6RGaQJJnAODvpMGgLwuy/vpT3/aIA9bI0TzuN71rteuN2ZVFXljyEe8lEISC+NpGWM8m4eBWYoSV3kJqNOmOUERTNRcu0ozfsqR+ugD/F8mhbFaCVzyMBjtddRRR7WOKMxkE29MJBUAHpQkeWsKS3UEk0Q6CJ5XPfjBD24KY5noM+9GKEBq4qX3b3zjGy1OmjBW6IVpUiylJEGXuEtknUcoxqw9tJ4Hg26fQ1Bcp70w2S4URqmJgZAEI6QoORvFiWtiNRle85rXbPMKRIfo6IOyQk4o9jIpzODlBNxWgvj3v/99rqYYOAzTYm3ONzACMFBQgbL2K4w1dqvvGCEBy/PufOc7N4Jicq4jdNDEciXLoCfWz1opB5HxmQf++Mc/boaUgq1+fId9Og8si01SAPFSLDNeMYYAU/V3HQV/6EMfmsv/HBMDk/QnpzJP8QqyiLVoPZmBfu3xLtc4n8GEjTJQhk122k2l41JBYioIqDk8FYfC/pKQJkCnyhwlGpQBortbg8Rcr9KhHxNT6fjDH/4wV6E3OWzygAMOaDEIc0tcIgCVdyUsMYDCfvCDHzTB+DsQa3zapXjjQjq0eeCBBzYjIDD9OC+eFIUpQsfL9NtdMummCZSD1l/jGtdoqMDDGAbD03aWqrQVgwu0hzxdZkjUGXcHOSw9uVeKqsm9IsCsRQUqfvjDH7YlkvkgUUy8z33u06zbZ0LTHuv0LvlWv+MRSAX2xSvkV9rniWDUtazU+AiKxyM9qh8EgaRgaYTmPNcmnyI4Y9Of8wJnFEvA2mJEzpdaiH/OoxQe8eEPf7jBOMN8ylOe0saear3zQG6SZMrRZryyW3QgP32pjlxmSEQ4xLDkHFFWKGooc8o5jicOhM0RrHUlwkU6VOHRevVBVvW+972vwQ/lfe9732uTfv/731+Pe9zjmsLEKcIMwcDqQNmNbnSj5nU8lCIUZcFclld4mOo+5WrD+hXI1rZjGCAPJSTlI0suisxIDkU55hqEifAZBFhlNFBA9YNXIR0IBoXGw8LokvLM5S5bvLRLbroOECIilFBiKjHd6xdkiSyU9dC8z4lTqYN13dtnCgr1TWAlNOyQt1EOhYFYnwmW4sAOSPEZRKHvPFMVwDEk5zrXuU77TqwQFz7ykY80mPz2t7/d4hoPcp5YpS8kwFgoB2tUw8Q8QaUxWAFgMGCUUBmmmiXDokSeg/RQjpSEMsVY0G2tTZJ/yCGHNIU5pm3fWylwLJ40Xy2Qd2XBNkw7xWFjlpcx6nzX38aCCtMIq8mCJSIRj0oukTjRTaKTHHYHERaYqoh3cVE72CSFGZjz9Hf/+9+/pQ4sndAk3o5jYhSGBMWTHYthhBXyGt4Jtm5zm9s0RYWeMyDX6ptifCe3BIVevNCLIniO6zC/xDrXMhD9utZYsl6GeCRlSawKGsVLIrv8ndWDVI4SIig1RemL9bBAW6hoFBIldJWXvCbfuTafk7v4O9ULbaYoyyutAGcLAQFYPmH5LJzBSKBV68POCEv/JpNtCyYXAXnXrvOxPB6WKkUUmhKXv8UjnstrM3ZGh8wYR5cRJ4/qwn7CRVbBu/XVrndkCSfnRwnxpHCBoJVruzKdO3+hnb8RQIqWgcAIjpAIhPAwLssdUYaOeAV4IlgF3BCLKDikBbMDgdoRmwR58Qk06QOEgaAIkzWLQeAyNNzYQKzYEjgS64wP/GXy5oQhqnyo3oBBL/0ef/zxLU6Ji8bIkOSDvNwx7xTGCHmBaor3GLN24iUK0KopQaCuh/gst2R4oFosjUHp15LLDW5wg7mSWLdQ0Lx1IYWFrseqEgSjQIK1dABWsCT5SCzfOTxEQkpwAjdS0V22iMWFJfEmg6UcsEQZWZIwOZ7gnQdibc7VnnMYCtZpUTLQx0Ao7G53u1s7xtC0y5slyQiK6kb2ZRiHuMYYKAdU87Czzz679aUNY6AgZSTngvVuFT6QLyF2fTflSajAVhUC9CvPVU3qrlpICYwRCnRltFUPSzUhLmlQWQ/KTiOVAORBZ2KQQab25zrLHQiGgWF/4lO3PhboYAhiDoFIogV+gw0NpriQGdewatZ/3etedy7ZpQhLIBJnL/GLgkwem+NhLJVyGRcvk+RSHCPQJsNUEQHBFIb9YYnKYpZjHEsKIcnl0bw0MagLYSpESJA2jd28zdM4fbYNggFLlbDRtOE7sZvcup67qBiW3U8aUwmwMqpzlQrBmAINXCdgikK8Uw4B8DxeqGPML/XG/lgndhgkIWOlvDZMNAl8UgRK0K/zrfxianJF41Ir/OY3v9k8h3UbPy8X/xhX+jcm3swQGJx3LBHEUQ6YzPnmoR05lusVAijRZ6WkkI7EtBihMZp/Sm/eIZA0Q3t2hlEguRpL6D+lGwuFeS16xTl4HNIACrKZxYIbyo2+2qCiQwNlfSzqb3/721zlPHBKAc5Jct3FZd7CAOKJlspZvfYJLBURkzJJnkeoIIk3yONYruURHnb729++EQZ9Ea7qfDfJD0vrLiaKk+KsNpOHpTKfqglBM4Tu5poQqSBS3rPPo1s5ITceH6XG67POFzauNCUP8+qPXwvGMB0bICtW6daxiofOBHGCcg748m6Z4zvf+U6rHKg0EJD8RZ4EQgnTJNJeFh/18Ytf/KJBk8XP7373u80IXAu2XEsBPDnCAJ8gyt4S+ZE6pBcPQ2CMjxJ5pRhmjOqgIMz45UoSXIaWSgRPYxxIB6+kJIiicJvENnESuSJkiTpDlvtZVmFI5sE7naP+qT9xkvxsZ4AA+gTfDNz8ww5VcvQbD0u87ycsC5IOnQiI8DgMLSxJwzCYcngDF7Zg6ViqGhJuloJ0YEzZSCresZwEWm2nTPStb32rMU7JtAoGr1aaUv3QN+ERPgZpARSMUY62CEFFg/dRVDbeICkMASkhYN4nz8vqr2vReu00C96yIdbiJZaYVAB0kkl2HINeeRevkewalxIaZAB/YqW4d7WrXW1uxdq8hQ0F7sS/FBkYLGME95Q2H6Xfqoe5wGC4cjeHSP1OzMHKCMSyh0FTGJrqmKRVUDUw3uIYDM+u1m6ZizJMRBqwzz77tD0bFvZ4GEumRJabZRQCF294n2qG44TLgh2jMNcmN+L9DIBywJ/YR3jZ4maJA/Pk+cbpPGtalJ9jxgt6fSct4N0Saoapbd7JK7WJgIFYY7ajKjuzeJe5khGGGVhmSBZUXUtZ2eZ2iViiyWJKWaxMYFR5UImmUJbvPJNzrs8ptqqQK9mYJOEbjIGbbNhiqC7L4U3yF5Bo8oRhcig0oVEG46Ec1J+H8CpslNVjmGAPXPJQwvEKUVE68hIrQTdyBObNy5hApPmocEAFnugc8+F9DE9FBEnyPS9ivJCD8RoPz2EIjMgGIeNXyNYHo2BUxiVOOwYFyDH7EsmIkSeGLZp0JBunBB7RfZmk/CEKNChMDYPqlqooSedYGTzPAqhBJp8JBBEqDxODQIgJJPcCRZTOAyyvOC9EQBUDLTYWMUy8FaMIWD/9Fso7CMz5YidINa7UScUssOpv44cSDMb2b+ihbmk126ZPSa+xOTeJr3ETcmg9A/U9I6NsMBkjCgsM7ceyL5PCaF6lnsK6TC176cK2CIHCWEUswrVgx/4/yuHmoa8GaoI8AfyoTiAnICI3Q7BUykslQ/+8znF9pHhqkgiJSfMSE9YOeDE+ypNS8Eje4qXyjpKj+8an3ewHAccYq36RABDNgIyFwsA+SIUGvN08wKBCNBpvRSFLPH/5y1/aWBlaNteASsbSTXHMjUIZwWVSmIZDHEIMDNCgkQyTjLVSrAlky0DoqL+TcGYJX1uESmBghsWqrvtMYRRAWCAk1QnXgBPJqAnql9eJjWi2/jA0STKhpVoPGm20YRA8kDDBFbi2lMLDjCsF3xCOeKb5Uph+KEkoAIn6Z4hZWdefnIriQDlvIifngGCIQJbGmpJfIDvU3/wvtcLCCnXMowgu1QCxwjGT14l3jMoxEwQxBJiqeliQ92T+Jo+58RCwYzmBElXM4TurzMJp8jweiXJrm2dqi2LBpPFRhBISpWuPYMQjFFt+Bc4IB5vlWQiTuRBm9nkkr+quMksBsrfemBCi7Hc0d/FbbZCHiYE8liz053tsUuLNyMV0chDz4lmMxRwtIV1qhSXnQeslcoKsBJTHWJcKXAnyJonSnnPOOc215WgGihCgy7GgJK9gwj/xgvApWL3OtQQs8eYpFOQYq+YNjCOERkVEXKQwtxaBRGSFkZh4qhG8Vx2TERAqRYtJ2uL5IJbwIQSSkMQ+uZH29t133zZfQpbG8KBAP0HzQO1RegoJiAhjdL145t0qOCMlL7LUHmLD0IQQrJfHCi3Z5DRfeWqr62HZl4hVUYgAioiwFrRZzpElmFBuAqEw+VZWqwMDIS+uMYlUUhxnmeILNscDTIbFZbHROYSgrCONYPnIgPiZuiOBg6Uk+RBCXqjuiBRl70a32kFIVrcpn7UHzr0bJ69JDEsqYn7djTXgjdEmlhlr+pCrkRWvA4sU9sc//rEpWRhhfCEe5MRJwGkqIYtKnONh8ylMjPDPIO1aYqHBfvFAYIXdPI2XJP6FEXp3rRIQK8vkWSgPQx54BOJgHGgxLzRReZHKAmFlmYbACacbzLulKNabfKzfcPxtLCCdhRu3axkTY1DBMRaMkbIt+6h16i/jxhaN0dylQGIZGGZYDJwMcwMHL3atrefeKS5b0yEXWeYOzG6hvKu0S+xhBqox0ADW/J3YlIYJKErstxB/sziVCgwutTUKiFWKa+AUMxPkMTHtZcNoanWhyFmrC4M08eyHQO9T7afcKDvx1nmpWWovipAMKyt5ha3KvXhjkEEbkAQaZJlFH9IZsTXlpyy6GgcY5Yn6QfN5vnGDe3GQ1+Wmx0uUhxHkfB5GcCwxd1ykHpbaV5bLU8FOvhbm5T13oCSBDCFJ+SebayhMXgT+9EMorDWvKDvW6O98Tj009cJ4XcpiMQ7eK7Zl4TMpg1UJJCgltFTcxUfHGJ02yUjyHk93HviznS6rDr5Lcdy4wCxEQUwojSFCDnEVnCNNydP6c8lL7GGBF/GLwHlG4Ii1CqghFt2SVhcSDVaVXtxKzYzQ5DjyEaUllkxhiA1P9mIkCJCnmQ30Nj+bY2Z6ogYHegqSNe2ZHYNDNVtuyd2cJE9P5xEUHiex+REWA86vXjt/bHSsxifGmyGccvLJ9dznPqcmJiYbRGJ3EZzrwLTxiaWKzsYnj0zOlYKDNEISnyUqMkPp1TPNV2nKXBSwk6jnvmZpjXywa2CLgsS4tiCIcks+4wkaEEzheXCfcHgXRkeosXbt8JzERZAETtXYsg/fhARh5SfKoTCQEg/DxOKprh8ZWVqTs1VLyH1mXdX0RVUTm6pGllUNrKyJyZEaXrqsJkZna2Sk1xQ8Pj1Tg73ZGixKHfB/zfR6tXFson0/MlB1yonH150PO6Qu2jBeY+ObN8EYv77z2dwVakE6xZl/EuEYKpizJS5hgdcpHvAmRq1NcMoTUwqzqMlotBXIvUTLKzoRCBEMjUs2dWaPYPaLo6/Og8lgC1bLO7p3grhW1SM7nSgSVlvxxQjjsQaLjbEuAV9c4HVobphnNtdMTc/UdA3W0Ox0DQ2sqfHzT64zzjyxJmaq9jvoVrVkm71qqlbU9NRADfWqJqarZoeqlnJKXlYz1RsYrOneYG0amygPoFgyUHUqhR16u1pz0ca67sHXawhifImZ8jmkSDIs8WfIViKQjrA6yrWMxPOy2YcMkBCG14Vzu6ltF/A95tuF5qwfLoolOgnUsRBBMquk3lF6QRGsmZBjciX1RTDprpCQA52alA0uvC57K2A1qo0hJS3I/kWwkyWNxJnUFY3HZ9+v21i1bMQOrDW15q+/qON++5MaWrasrn7gLWp2aNeaqR1q25W7lqdcUMgF66ZraHqsdtp2eU2Nra9tlgxXb2ikNo6OU18NDfTq1BNPqDs2ha2rI95xZKuuJIZRhPjCkBAERiUuiWEqMF4E73xMT5G8S06kGJL2MFWywajFSiSJfMKozTPwmopIFLdgDNNxtEw5BJnKO+U4JnlFZymMu4MHATXMEYxQhKQRNqdKIdDbLwj79ZMB2z3FErv4HQvPgNuyycxsTbdJTdbQgP2B59RZfz6jpgaHa6c996sjj/5sff3bv6jr3+BWdcWdd6s1ay6s0089o255wwPrSY96UK0YmKmB2ckqHraJwgZqsDdQJ590Yh126CG11iacI45oSbkXRDAmxqrSARIhj3hGidKCQL7z5J9Ka+bLOL1TohiduXmXICfnyp4ZBsmjk6osmnR08xtexlO8BEd4zDMETV5j8wqLo+A8YcDuI9SYMtB07/IyFQcKBSmOUaYJe2FKISfdZXZ5Sx7I0qC1erVxumpwqGrt+jX1jzV/qws3jFZvZFVtu8s+9bljv1Of/fJXav3GDTUxNVpLh0Zqu21W1l1ve9N6/EPuXTsu7dXg1FhrYHzTeE3XUPUGhuqkE0+qww49tC5ce0G9613vbKUklZIUr8G9cJC99eZrdRxMUli2AIr74hij5mkUDjadFxLjPdstyEGZLFsdkJPE/X5qv9UHXGrIhdm/ISk0EBYUdsgi5B0GmXzIYFgeuBCn7LNjQZQFFrJ/keIEZ+d293+YeBJeglB1t8QeSKSwsYFeHXfiafWeY95fx/3m5JoZXlVLVuxcy7ffrQ65453qeje+eq3dOFrnnnd2bbdsWV1z9era6wpVgGcFnxrfUD33TG9RWPWG6qST7K0/rNatt4/+7Y2aU5hE2Piztz5zwnKTcxpzVrFVL1T9CVuuycuy6dV5UMl35AYWc29ZnkAgB0046CceW91bn3UeFoIRGRzt26/ns7s0CNEACZ1yPe/JdUgIJkjpqD7lIB/Yn8+WLrRrNZiHISqIiDIYqBS4tS0msmyebfBt7arXq3W9Xn3zB7+q1731qFqxw561fIfda9PkcP353PProrUX1fY7rax9rrp7rd5n1xqenqrz/3B2bfrnn+stL3tOrd5hWY3UVKGH46MTNTu4pCjsT386p1760pfV6NiGOvzwx7S58AyEC7O1CQdqGJ9kPvvoUx1xns/231slME+w6l2agIh0qy22OlhFgGba5ZFqj4jWJap0tPxmy3MIdcZCMKPs3mUdKDcqSoi8RieUamEQ4zM5lQFJMqXkuUzZl66yTgipQSbnUkBVYRATBWKVe1sE8gKJUzOzNTo0WGsnq447+YzadrfdamCb5eVBf/84b22d8NsT6nvf+3798ew/Vm9woHrj47VsZrKue4196qXPeELtt/qKMrWamZis6ZmB2jQ+vbm2OeCmvU01W2j85uV8kKcEZ6xiEM9RV2VIFJZYY6zmzuCyqEnojNI5YJWHdj3SeUnYQ9Twgxhnf/xq4WK+nb+sIHvqfNYpSgq7KZBFUIpam8FIIi0zGLQt2tiTY/IMx1I81WGKxrxJZd6gBHHvNtxYXPS0HETGuYK8Gl4mrm2kY3xwoC4YqzrzvHPrD2vOrYmaqtnebG27zYraY6fda/mSFfX3c9fUX//2z5rYtKl2v8J2deA19q1dVi2p4ZnJGh7AHQdrdGKqxsanatZzNPDF2ZmqgcFauuXpNxRmZRtRssfFDjBQGCVGHrmFKtScwafaY26K5iEnOIEX2aW6A4mcj5yIbfPlYAsqrEsvKcc/sMa6bYrJjlnLIDyGMsEffFbU9VLYVCk3WOd7F4tYKGtloSxVkVis8D3SwerQfURG2ze84Q0b4Ul60fazV6+mZgbqb2s31Alnn1EX1ngtW7W0JsY2Vo2N1orekrrWVfevHVbuoADSEmNP+1s+VNXzqIjhASWSkpGNTUxofIECAAAb/klEQVTV+ORUvfF1r6nTTvp9y8dGJ2fqiU96cls90G+2+iEcUhmGC9J5i+0IDI2AMd/cdpXtEjyI8qQx8lWfERHeKbRYhqJ0MoBkFJZ9NP052MV6WIq6KZoaIKjToAGCMwIWJEP1QYLzsu9PgM3jEMQvsGIpgrJVTxyT7XerKCE0yW2yUcXkKbExrd5Ajc5UnXzOebVs111q+dLN+damf6yv7YcHaudVy2t6Yty+tZoZHK4pVfiBqt70ZM3OTNWwakn1asOm8Qab97/3PerbXz22PK5lcrZXRx/zvrbzKcXgpCqZt78ZcLYNBJWMLQzXOTwO3IFEhI2yGbh4hZRlYVXViCEnhnXZZFdxC7JESpKF85RQbYpQB7OkADJD5dF1QZNAUXATsSgJMrk6K3Q+kmI5HbypFRogDwN/KdekoBs6myJuWNbmVWFlpYFaPz5V6yZn6/Rz/l4zvcG61n671aa1VZPrLqxttxmubYZ510xNzVb1liytyfHRWjaypIaHBmrJkpHNJavxyZqanqrXvfLldfyvf1lLh4Zq08R0PfkpT21QiBlL/LNmlap84gvot2wSo87KgPPAXRROEVITCmMIKfhCGufYAsi4ydF6IDlkBfxiFZa6HdIgNnUzdh6BiuZBIqle8DQxRy0xcY1ViWFWWlkaRWafvEGmwp89hBFCGFJ3qT6Vl+ZhPbR+oE4/+y916hln1We++JXaZbc96/DHP77lUl/+4ufrkNvcsq68evca27i+FXmX2m01OlqrVqyoK+21V63YZqSGe1jiaA3Y6Tw+VtN2VQ0PN1KzbMtDLcUw63Cod0JFmF6Wc8wld80kNqUslUQ5uZlrtWXu0AriOJcTgPs8vDMyWHTiTFiCrJJKBqoTbo0R8hI5RhI8g87mGsqz9B3SYf8ExbGYbCnLVrcc6y6V6C+JexTVXV6Zmp6utZNTde4/z69PfvqzdebZ59Qeq/ep6x58cO266xXr+9/5Vj3hcQ+rc//015qZmqgdd9qxpmd7tW7d2lJO3HvP3Vvh2Oex0U01ZLcvZjg0XBPjEzVqm92WewXkYeg9TwuJyFa9WH6ESgZZUkkumacIUBhUydy8W4EmY+fkAaLZbNrf9tzfC90fpmO0HetjSdlfJ/Ci3rxIMpslBIMmXMsFPqu3KTNRiKCcmxjsmAUHyjzYlhyL13aXIrStT0ZhoqzOZE2ssSoPthwaql/99vg64cRT6le/Ob72WH2l2vtK+9TE5GT9+pe/qIc/5IG1cvnS6s1M18xs1cAweBqvwV6vVu+5Ry0bGUaRa8xj+gYGGjs895y/1Jvf/Ka6YO261p84K9bYIkcZXikOdO/5Zmy5k1MIkKvKw7qpEdKhcE42YA90+pucGAJYdb5reXQ8k/wuFhJdCE/BWGJILkpV2gCzOOh8/yglO3cpRK0MwUDhtaeYag8GRal++I5g7IbqvsJMsSYxTn5nUTNLHAPuTx4brd7gcG0cn6hfHveb2nufK9eZZ/2h5UFjmzbWzjtuX7vvukutXAFCB2t2cKCmJmca7C3fZknRIs8aH93UKOTI8HCd+Pvf12GHHVoXrV1X7z3mmLldVTwKjFEShTGc3G2SWGOsVhoo1tyRkRCU7CWhBMfknAwBAgkb5qsuSS5iXe616y/8LsgSA4E6MMDUCA1YnmS5wzFLC5SksGt3kbjmO4NiJZRBsRJGE5LZIxgGhlmqGKg5Oi/KN3iTETu0rZptMlZ/WVu7obBXNeX2I/s5hpbU5DQX6rXjg5vfGty1Fw/z10CvsUhP08933sftSbFdemy8laHszV+7fl0rBqhSGL+qi/lCDN4O7sw9JTZjhgbIhLkhVpAkZC1wz/ihC0SRuljUROvNU8UD7DLyPJF0vmrHVp9bz70NzqB5jgFyZ3Etezqymoqiyi2yExfBSLXeRkxWRSmxtjzRmhHoI4xIH5JlCm3LKOvWtUqHlWfWq+LSDKpma4pnU8LQcGN8U9OzNTTYawprv63gyaIDFjB7rQoy7bG1zQg9cXSgKe6C89fUimXL29zOOJ3CDmvedORRR7XiLxLF+PIsX1sEzB1cGpsxZguAQoB5E3QWKrN1rluSMndKJIskyNpyLArrErCLhcR4WN5BlzxBpzyEclhK8gllJHmY4iWaakKUZTIgSpLJS7r7O0yEQSSvMsAUT+3YpTCTTr5jj6HEk9I3/xsu0DjuFxmQBU/pXrWqNm7YsFn5WzxpdnamNmza1PIucGhMK1es3PxY19FNNbJkuEaWbH5GsAXFKAcquEvG3kXFADKwFibBlbJI8nlE2KGxZkdyl9kZf1asu2GlWwUJkpl/IHG+DThbhUQXZ68GwSofsYzcDsObwKNzFHoVQyXLeda72MPNeadKgYEnBokJkm+xKQMnQASD0sGqtlkuFuWYkpBYFxhKqpEY0ojItKV3TG+8Rrb8IEHb8dT2e1g59vAXTK6BZFMSQsGoeLExuEcNaij6qsTozxKQuVMimARnymW5wYMgQTVDNi6wqQ3tgTeKBX3gNk6wed5+DmTzvXIMFKwy/DwvseuVF8sSu0SCsNXKWJHkz7KAQTiW/QwpxWSl1PYv9TOTTi0w1pZtbtl7qC+Qo9otdrFiq7jZSCpesHYVEQYgPzzttNO3wOvmZ+mC6n2vvG87fvTR76mhwaEGtWNjlOdnQ6oJ/0EPenCt3nvvJhxGI7lHr8VX4xoVBoaG5u5UiUGYl/lYmDSn3PeVmqG0BavObqosAEMhiENmWTZhKNmUSrHGRRZkABJzA8q/MLEtf2y1+MuCEAPWxVW9mxilaRx1zRJ6N4+iPMVRhCIbUAiIkk2Wh9kfwYucS+n6Qj68q+FhSiyUgCxLoMUCOQiyReGUU04t+djM9HStXLmiWfL+17xmnXnWWW0vyuaVXpS4V7O8a7BXS0ZGmqXvv/8Bdeppp9UHP/Sh1jdjuOGNbthiyOTUdCsEawOUpwJDYc5jfNrmTcYCHs2Ll1plwKxDFhgXeZmTGipSEq8xNyTG5iN9iP1keqkeg558AwU3MAmxijuLJWz/dJynlPqcIqdJgCGlFhYJ9hSOWaCVZ8I2SLuOcu9y9kLkZzBy8wXry+IfWGJ9Jgd6xybUBGdaZZf3bLdqVdu+pgD7hje9qZWewM3Q8FDNiF2zm58X//RnPrPB4AEHXLuOPOrIVtEAQccqL01v/nWl8bHxeuMb3tDubvGCDGCOUdjSLR57GAsChL6LuZRtjsknXccYMF5GS5HkklUQ5+sXU/TZhiaIwjGsLSYF6Peyre5LzNPcKEjQzW4oytFgWGQGRyApVSm7mCDLs3hnwGDOYCzNqEkmPTCJ3KqUgJ11ptTu7ADmbXloP8H8C3va8tNSvJ4Aly71WPOZ5lU8JjGFpR/7lWProIMObmttxqV6zqjWb1jfDIABKhnJG3OvNGGDNPspKSq/vSLtQEZ4U6obMfjuTqokwOaqLeeL2da+ksNFYZd4AdOAad3yiLJS7o40AAVclkdZWFE3V8h13tFhxWHXKJ4SGOKinEU54JJFRiEgk0ejxknWU3ckALBoLKydMhdSGK9VSjJmtFwMyVZrMKQ6DrpUWOR2Yo74hyxpM2mHPAyEZR2MIeauFGPGKM3doybIiWLBmXcbdOxtMQ+12FD91E4p3jy6z60nl0utsG7irGFBUwmF8Fk5qNN56mZdSAwdTakqt+Q4lwBz+03X+pwLDuU2VghSBgqr9H36SNU8KUKS03im41nxBcEMI3At1hCWNb08b5GCpCU8OG1rk4fZg4LWJ+dCeiS9jArpSBGX9yBgEmxwz2sgjLHgAL5LndG5DJXBU7BY3Q+Jl9jDgtsGhmhwX4oyYRbKIg0gu4UCaa5THwvrcz2FiVve0Vq7g4LP3fohD5OQW87xGZVPtT4Cj+K6eeIc3d0CiWINT+Y54E+6kbKZd/dESzOME3nixZZ/eIQ5GbN+bey0N4MBybmyCSe0XrnNsRgomFd3pTB7XOxeztN9QCUPEh7I0rKNECM86MN8lbUutYeFmoMFLo102EbNGk2Q5WuclUXolKaaYdAGmKdvmwDGhXywYh7m+8BnPhM0WDIpWwQizC4LzX6I7ChKDkdpEZwkl7D9TSD2kyTloDBeAtaRHgrVJmgS+8Cc4ivjknOJYfKxPLjSMdcwVAWC7CXUrrnHwygAhDIAG4/AKoLB2MnJ966hUGjA20D5ZVIYYchTbGkTmPPwxuRdPI8yUmt0nLBZpM+SXALLM38NjgFgVdkSlhVt7cN+Vm4JnuLyIzjJB0N0osAuBHbjqEoF0kFYGBgy4ZpAJdJAOUiPc1k80mDRUA4IBQiYciAJSMz+DTHWuPIEbYIPfBO4NvPAFOOlADVWTBHBYISp8KSkxfgpLD/lcal2TcX6rdGg84Kmz7wru3wMVIzoll4ILj/TBLcNXlsIA4sjELlNSjFJHrVLabxB+YlQ5WT6VUjNb5CBGeeychNk/eCM4glXnEUssmdf1ULep6yGQLiWdzEKcTnPobKDCzkxx6wyU5L6qTDgPO0yOIySB6YYjeYzNGOV4/VX2LXLYBQFcptwN+7G4DFPBsDIswXDd4taXglL0xELQAiy+SSWTujJn5yX9bJsM2bdvDM/IpMfnMn1XUZpAhScZwMTBvgQnBV9lY1s5MmTS+VAYpPcDJEhpPwclfU4x3hOapNuu2VcjML4QrsTE0OQVD2QFHHM3Mw9mz6NN88B9l1uGkQweGP2fECEPDDFZ/BpbsajvcTvKEq7rpVEi2vyXkozdkiV8V5saSpJq0Z0TGhhOFkVRRA0SrC5izEdyfAJmKKyIygFXoMklNTgwGYegaT6QWFywNxqmp/dyA/IgTA3n+dZ9sbD+8QvChaTwBAjIijXgxp95LdcCEJNMNV0c5R+hFCJ1/kV2RgmYappQguGSGnazVNMU99M6QnxyQPS4nlh1t0cUjtSJYqDHlAl53cLyc0zF9qXyGuwHXU7AiZ4jWCL2Tfuxgff8QbCzAYUDdsiwMPAmQRVDpMn2MB2wdiuKSwJEXBMkGflBgkeCIzH6Md4CN+EU6+T7xCwcSW3Mh79xIsIlyJQd8fBmjglmcdYfZ+cUh/QhODVF40neR+FplqBqhs/mGQYuZk9q9EhUsk9Q8y0kZCSz0lvwGoe0Ow94aK/ar/V9TD5gAkm0FMIii4PU63PA65S6A0NJ0CKlmPwnvzKLEGw1tyWxMLRZDlLfgNTvCMksMLKKcxdMsYQwhO2yBB4r/4QFWwumJ88DaRJbq0cEJKYh2AQkNokQ8m5hJPcD/23bzBjDiMlA6iDIYuD2WyTvRtd5spocqtUN1dlkDnfXCCJxVPQ2Z+mLKo0FetE0fOMPwJjOQYqL+EBElBlFZAjpoRem5TsHxywSpYsKBOcWBQI4zFIBmv1Aq36QLkpg/BtoeOlIJmAta1OKTZgpPaLpAKTG/C0ReGUJOhjdWGLkIISeYl9FNoDcx6dJ/eTjvA4iTNjyjEGhfJLohkVGThmfOYeRXnvMtg80AzZMU9Gk+/JlkGaM8NjHOKtSk0WNhcFiUlMs3QQ8hF206/1DDJEIopLBZ8AsvUNracIQs7algGzOIwUPQZv+XUg52onv4sJftBxtbzASowplfUE6zwG3aRdp0+EhDFkjNqnJAzP8giBgTn7Da0uo/X5ZQhIIMZAhngYqi9WayeQGDQAt2g9RLG8IpSEbOhfyPCvC5k5L7XURUFilyWyyAg4db9+haVGFsXFKlIgljQbFO9CCMKMQu/zUC8KM0HngVPf+847geYXW1m1nIdAKDrKCFRmVUEMzhJQNhQp1tqy4BrtIiYWSS24ip+Iiz5BpxhGYQyEl2KJyJS0gVeRDehH9bVF0QScRyvpw3zERYoQTozRdaBXbibkRK7ayM8Cd2XYlfdWn0hqgCodhKJRr3hNtxHWkDpcCrY6dK4YBhqxvwTp7N+gOLDKmygVRCgZUYRzwS4YBH2UBKZ8h1EpBLs+zMzn7iKqz6Hx7u/yaAaxIvsLuysOSIzzxdp4WEpT5gEWQayX+SBL8TBGYduEdhWU5X1ivAQb5Cs5URiGycPMK9dmA2oUZkx4A6WRXT+lX5AlprDrYi4fT8j7vwXCLT/VHgYU/PVOaKAmd3AGVvVBSO7oADN55i+FZZnGhDA63gQS0Xnxx7Po3f2ZEloMoFvB71qouIN686Y8R7GfHPhb4hyFsXzjSn4VKPMudhE6qKPYLLyKl4yMclQ1jFXS3q8w5+Vh1jHsOAME6t4MsegYRqDcOPsUVJYTT/oVZhJZC4rV8wA1QRaJgKTq4VpWxhBMyHWprrNSAsox3sQrGAJFCtxgh4dRWAI4r0Zs8vAwxxPP9Me7QSMDwiaRKa/sbHIuhKAA91nzDN6MCOS+sORK9lMiLN55XmKYOaUkxqMptKuwbNXWdrYEMkbGlBhsTO7WsZJwiUhHyAM4lMBKNrl6tqMl3+oqMNadyrrsH8HIj5ZqI3e7ZBuA+AA6WCmqrByUuxQZgWvy42yZFKXyMDfPJWaBNIXl3OqUHCbkiZW63vmYn0pJ4rRz46HG52//EBFejY0qK/EI4xSvojDKTLmKkWR9MGQtezYxaQk2SDQO+zcYB09yLElyyEe3mrQoWp+8JL+UzsoF2ixxc3udsLo8qiisLyu0Jow45Enb2jAg37PM4L3E2bIKz1EWUvFONYIHqHqw1lRQWDL2JkVwjBFRCKKCzfVDXSCYUpAJQsoP4xhzHn+eBDmWjYhQrqRb/FQ/5E08GQFxlw7jYdQKBwkHifXaMU/0n7JBXX551u1XFIbyy2HJk1yyH6RfSRdLOhZSGOGACvAYQSWp9s6bQJV3E85vr1i2EKNieQTMAAyS8DAtyqe0MEJ0l3LEEXlZKiJhjsYoh2HxYbHxjvlirPOzKqzAm9jhOCRAfmLhyQkJX9Iu76NYBpsbDrFECsmDPxPfu9sEfKZcr0A7AzduxWuGqtDtPDCdB19qK+3FgDKnrf4s8HwexsryXPVQ48QDgwEXhAASKYyieE1+WSIdGwiMR5+7d80bqFzJ9fAezKnKg0HHCChEQMFXySm3As23dSAeltwMcUHNUxHRlhWGVOQpPfVF12B5qv6q6emXsfF6nhF2HBKV/ZxzAu6slqfCAWahCJgkY5COCUdhib/9hGNBlrg1SAQBea56amaBq6ybOS4lAAGqF+gy2s771P+chwoTPstyjKAIU3yzDEFRYgCSAD5UI1DzeDYBYZ+IjWt5ap5s2u9hgUkexqJBXDyBcHgxD0OQwKDvjMlWPIzO3hTeJT0xB4ZqLARKifrnedITilBBsaod5uc88dmOrqQJ5s7T9GF8rjUn+aBw4dUlI5faw7ix7WZpsFuh5kWsx4RVBXhYe0raKae0ifAQdDcP18IcY/kUZVLWzMI0Ddgk5IG8Ig9gSb4V7+FhFKo+yHgWgkRCImhtxXoZheq4qoi9j6r9xoqqW5JBy+NhhCp5D5mhqHhdYrVwwFCTDunHedh2Nt9gicaccGK+ZKYtDpGfTtbPoisdBKUTbpvn3bIyDYph8D23hCaZpgBLLo5Tjo4dE8N4GiICwsCLtS8DN1gMkeLU0HiN672yrGHSqg3218fqHMtEXS/G5VbeLjR2d175zMMoLFUZsZNyeJS6Jo81X15HiVIFFRgIQWFQgJLDCLPISGG8xdwYKkZpHLnXO6TDsTwjmCGaD+/MYx8QkTxiPQXjRZMOCqMcGKt+FoXxsNS6MnEDz4/lsAp0N5tGwV4W8bIUwdq95C4S9EyOkijHhFmhnEsMS+WCoDBC62EWMHmHcTEGRejAdAhIt5xGOOJs0pPUIvMkcDGTYlwbD4vCCJnCeKhjbma0oTQxK6TLnBxjCFikPItBMfQs8SAy4iBKj/CQiWO53Qi7Tqrxb2ix0HqYyUj2KCweZqLYG9IRV0/+RXEmpR7n/OzpoBheQxDZZBooI0ykI3dXJoAjATyUdYplFA4u9EnxqhYSTJt7xBzKpsT8fKL2E1u8Zykjd036PguJxh2haz85EQ8DiUgHDwN1KDjDoCh0PylN0ouQhdRKHadcMTh7NfSbMh1PpBzztOLsvNxulBx30ZCo4UAiOEseJpjCdJPLM20NMLcXEX6XdFAUlihuJQhLJEELixLfeArFynFAiqUOwReLpIjcOxX44HX5ER4LmIzLGpdFUhMNobC8okKCjMjnWH3oMqGB0bDCeGRiUhTW9TD5Fopv3nm2iApKd3klhQPv+hN3tekzD47nGIe80T/HGQKD5pH2mFxiWt8fwygscNOl5rFQlhn4IVjLE2IYmFSjy/1hzskDLuUoJpMaH0u28SVVg1QyMvjkcbE+sERhuUcrcc34CBXcyrkUlfMDpIlvyj88FNyHPGTPheu7MQyZSQzLIyxSPbFaHqhLYaGbMujPP8xabkqGiFnmHO/spgFZnun3rgVpfTwhPzTA+sWwWE9Ihs6zVzwQlNgmhtlMkl9KF5S9fE9RLMkqazbvgDoK42EmnieYhs2lbug9G2zssgKfzslTCXzObzXzYjCJlrvzhMem7klh1sX0k125gczszKJwHpbf8JSKgMkwZIYC+rP4SB6EnTTC3/rUB6ijXHJw+1Q2lQauY2y5KzN/9+diW32aG0hE4wlJXEp+1h8I5ysHOcdgc9+UAcYQYLYVZPXJLtsLEZEn5Zf3kvXHk3knbxHXKF2sIzh1PzmSbQIUldxG7kRwrkuuJ30gGII0N1AHlt2YKD4ac+CP8owLASJwffMQOVV+Kpg3p2jNgMV9BAUMyimVpsR+EOyVBJkSpT8xcsaEgCEiScQXrTATjocFkrqQ06+0+f4mIMEaJIphGRhWBvcVeudrE8xRmO+6i6PGZKkCLRdLxbL8EKjle9CV38XUN+EqHiff4UFovXNT+yNg5S2xkhHZckBh2Ke2u6va3eclqiUiCUGbrmGBPgSFYSIt5svwseZQddchb9bO4gjaUPmATCFmi1KYxkxEgRUcqEyw4v6LL05pzickk/ceygu+7KrigUmOg/usjOBAmYn0MzsUWK6kjme/uiUX54E3cRakWvTUnupFngLqbwZjXwUikvyM4iTLEnYoYGVbn+IjdtueHrfl9lcEI793id671lwyL+07xvso1Pwl0M7h1Uk7omQhgIyzHc88kBBwHRK0qFqiAQTmuoE+JODiFNX9vj+oGoi2CT5BPlYXT87fqXjk7y6pSYUlQkrhNnlhP9WOJ3fnEyvOtbmmm1s6J8sduTZ/B+Ij1FzXLSK7JiQq3tqVb5dYBU3SZ7/stko6uvsM4rIR9mIVlhpjf84WaOx6bCab9/TRhZB87go2kw9r895d/GPdqSjEi7vjT+yZby2qO37t5tx4FBnlKQjOTfUnY8rdqN2cL7LIBiRKSvUm8+saUv+Yt7ovMYPM3jvv8xGMrUFlLIiyu1bfVVqUlJjVz5AWaj+C6CqgO76uxca6+69Jsttv/V1PzDn6SZ4Wyh14y9/6T1vd2B9j76JHvo8suopybL55b/UhzYv1pMvP++9J4HKF/fdk/R/p6XKF/UfE+N9r5HKF/fdk/R/p6f8B3zfN5/OPcigAAAAASUVORK5CYII="/>
        <xdr:cNvSpPr>
          <a:spLocks noChangeAspect="1" noChangeArrowheads="1"/>
        </xdr:cNvSpPr>
      </xdr:nvSpPr>
      <xdr:spPr>
        <a:xfrm>
          <a:off x="2857500" y="91299030"/>
          <a:ext cx="10287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49</xdr:row>
      <xdr:rowOff>304800</xdr:rowOff>
    </xdr:to>
    <xdr:sp>
      <xdr:nvSpPr>
        <xdr:cNvPr id="2054" name="AutoShape 6" descr="data:image/png;base64,iVBORw0KGgoAAAANSUhEUgAAAMgAAADICAYAAACtWK6eAAAAAXNSR0IArs4c6QAAIABJREFUeF7snQeYnFd1/t/ps7N9V122ZMmSLcu2XOSGDRgbU4xppiVAKKG3AIEAgRRCSeihF1NCQgkYQi9JMDbutoxtYctdliWrt9X2Njvl//zu6t1cT3Z3Vlb0FyT69OjZ3Znvu+XcU99z7v0S1Wq1qiPXEQococCkFEgcEZAjnHGEAlNT4IiAHOGOIxSYhgJHBOQIexyhwBEBOcIDRyjw6ChwxII8Orodeer/CAWOCMj/kYU+Ms1HR4EjAvLo6Hbkqf8jFJixgJTLZaVSKY2NjSmTyYj0SSKROORkKhaLymazKpVKSqfT8jj802kcxuJ7RkdHlcvlJv6eySA9L99bOz+3zffcy1hmOn/u5954/LTHxWfTXdzH/3w+P0Fz5p5MJmfc/3TtVyoV8Z9xeI78TfvxnKdrI6ZVPDZ/XrtmMS/Vm/9M1m66e6C7+xsZGQl0nGqNJ2unroDQKMxmZoBoTBwCIjD/vy4v2vDwcBBQmK6hoeER3ZsQvncmY/MixoLGc8ybxeNz+nu0V62gIby0B/0O5IoZ2c95vgfSzmT3WgkxZ5QRaz1T4ae9eBy1dOT7oaGh0K7X7EDW52DnNllfjJHP+VlPQOsKiAfI5OJFRTj+pxZoOiLQB4vF4hUKhf92qzV/rO38e39/v5qbm+tqaAsCjIIyiC8TmJ8IJ/fW3jNdBxYIFqNWodBerZDXtsWYECgzLPTwwsJ4k9HkQJlqcHBQjY2N/03Z8EE9QbaG5qfvrRWSWiXBvGOLeKDjPZD7TTfWz5ct5kzamZGAwHBMvpZYLD6a4VBetlb0AbPw3xOMmWNgYOARzFK7WFONMdaUsUvA8wgfTG3GrnUlYNaZzp+2uOzKwPQHokkt9CgKxjbTfmeyNhZU05a2LdD1KpFiBjTNrZ1NNwTQrhdte+y0Xa/9mYy/noKdLCSIFc10z9cVkNhK8Lt9Z4iA9jvUE6QfCG2zWKuFWVQLb60Ae1GmI4DbnczUxkyJxpspUeP+UCL8b2lpCR8zXq7YKtRjAoTLDOv5Yz2Yb+xT12tnsu+n8gIQRPqq517GQh5b26m0NJ/bhZvJ+jyaOcXP0Be0wurbTT0QD6CugMAkECoOghnAPffco87OzokFP9iJTPU8k4HBmBxjQSjReK2trZo1a1b4HY3EGLdu3RrGExOjnovA/ccee+wE88KILNy2bduCe0a7O3bs0HHHHReY0UwwU/eSMT/wwANqb28PNOzu7tYJJ5wQ+puJBYkZ6v777w9jYk59fX1aunRpXR+63ro4cH3wwQcDfaEr7dsKxK7JZG1hxTs6OsJXMdARu7x79uwJ4/XaoYygK+tky1pvnI/2ewR83759Ov7440MTMRAxE1erroDEA2MyMMbDDz+spz3tadq+fXtdDfNoJ+bnYGCI2dbWFuIQtAGT/vM//3O9973vDYuJAOFi/fEf/7FuuOGGQHib73oWDob4yU9+EpjW8cCVV16pP/3TP9XevXtDW/Txd3/3d3rVq15VN2aone9LXvIS/ehHPwoMhyAvWrQo9HfMMceEW2cSDEN3hP85z3mONmzYEBYZGjzjGc/Qt771rYMiMfSBpq985St11VVXBQUDPaEFa13vWrNmjZYvXx7WyMF+LCy08f73v1+f/OQngzAgULTd09MT2j8QbV5vLJN9D31RpKwBCoW+Z0Jzt1VXQCbTlLt27QoMhTY8kM4ezQSZEAtIP/aNIfS73vUufehDHwoWxEx81lln6be//e2E0Bpena5fGGTnzp2aPXu2COoRmF/96ld6ylOeMjE37vnMZz6jP/uzP5vQQoxnJijey1/+cn3nO98JzMB/2l+/fn3oL2aoqcZo+iOsaEG0oWOQ5z3vefrmN7/5aMj6iGeY3xOe8ARde+21Yc78jbVEIdW7brzxRp166qmB8WoFxEjnu9/9bn3kIx+ZcCu5jz4ABohPDvWFcsWKQ/OZWO14PHUFJL7Z5mnLli1atWpV0AKeJJqBiUMoGA3mgciOWaYigl0aI0kGBJz7oA3MM397Afj5gQ98QG9729uCRmIh0agIyLp16yasCs+YIDzjxWcsHjfjvfnmm8N8zIwwyvnnnx/m4jzE5z//eb3+9a8PwkqfjIm4wu3bZ4/hb+aGJfr+978fps+zRx11VOgP95S5xTmSWloboICWLPAll1wiXCEjQFiUr33ta2Hu3IMVxQUzzWM0CfrCjNCE+1EsPMP4ae+CCy4I1pfvuQ+mYn25+N5WhTkYweQ75nLmmWcGmtMf98VxEf184hOf0N/8zd8ERWZUj3kzVv5mbDH4Ynd+JgrI/MFYWBfG57W1kDOXO++8U0cfffSEi1WLrE3FnwctIBOmaL/mgcAQayba5xGSmkhMLDREnexyMA4DvO9979Pf/u3fhn68IKeddpp+97vfTfjQcRsO9GMh4XvavOuuu0KMgZZGy/zHf/yHLr744sAstM3iffjDH9Zb3vKWiQWNg2WjaRYwxk+7MMQrXvEKff3rXw/MwOJxDz9ZILsXtBVDtv49tt5Ya8bG+BkTTIzwISC+zwLBd01NTRPTr02CGrKOod0nPvGJwcViznZ9GAeXrTe/OwlLm7Rz6623BuVC3zGyRhtWmLhYuMNOlE7l9tqtMyhxIJYFWhpEoh3GaTf7sAqINceJJ54YtC6DdM7EBJluorYMLAILi1ZGE8IEaDraQFvjStA2f9M+BEcrsUhGWnD77rvvvtCdx0W7DjT5/ZxzzgkugbF4mPM973mPFixYMEFQ2vjGN74RNChj4R7cGeIuiG7E65//+Z8noGCEljae/vSnBy1ly4J79Zvf/GYCiWN+K1asmNDyzGXlypV60pOeNPEZ7V9xxRUBCHE8xZw2btwYXCwDEXPmzAnPItjQy1aYNmF+a2uECzp73IY9+Qlt6ePLX/5y0LJ8xjrw86UvfWkYN4KCgN9xxx3CpbKmZky4tGecccaE4KCwmHusNLD2KDTaNOjzJ3/yJ2GtzS88h1AzHsZugasXxHOvET1bheuvvz7MxddhFRAIh0v16le/OhAZ4jJQJjsTMxYny2oTZxAPYjNZhM8LR7swNb6tzT3ER5Nt2rRpIpB3kGkBYUwI1V/8xV8ExoYxrK3jsVoj26WsnQeMx5xXr16tzZs3TyzEU5/6VP3whz98RCAf++W0ZxSLn2g6GAPB++lPfzqBCMLMz3zmM/XLX/4yMDZ0mTt3ru6+++4JZA1h//a3vy1inBhpqrWQdmtityjOVzB4Kyl+d54Gpof5uVxN8alPfUp/+Zd/GSwKNOBCkC+66KJHoHsug7EXQaz4D//wD0FpQQ+Y+uqrrw7rFeeZaG86fphM0doasY7QAX5805veJFxiu4mHVUA8aDRCbcAIQ9dDKZyB5Wdvb2/QPLZAEJjJPfTQQyFAdXwCIf76r/86xCFx0IUvjNa1a+CxecFgfLtm3AMz2C2wy8B46Zd77YLwHX1bm/MdAonFQquzyHyPWwZCZa3H53Y3HVgDecIYAAPWflin733ve49Y/xe84AX6t3/7t6BoEMbFixfrpptu0rx58wKDMoZ/+Zd/CegT9/C3M/1OckJLB8GMnfnC2NbidMiz9v8dP0BT+rv99tuDZUKrA+XC6Cgm5m76oK2Zj924eD1YT0AJXGHWyvAx48BKA69jpQ2f0y7rwjPOT9WDmS1wzMV9Q5N/+qd/+v2wIEwWGI0A8otf/GIgHm4JnzuYnM7FciKHn048xsgYbaGlceG4rAmxHmglvmeRWaDTTz89xBNcaBIzPc8YosYfRrjsn9qC1OZLbDXiOCD+HcZjgUH0rHWBXW0J+Cxu0+OkDVyx3bt3T7gcL37xi4NywapwkTMBHsZCcDGWhQsXButohqF9Yps3vOENQak4oK61CHzH8wgPdLV7BE0MqNglddDOGHHdiOdYT1vBj33sY3rnO985kc/gOYSWtUHRuEDUCsnr+Fd/9VdhrWIrxjohhHGsZJozVn6faRmNARiPFbQR5YI7yvV7YUHwV9FoNskOJGtrfKYSFks//jQCxwXDwCwgOE70OLnEQv393//9BBPCcGhiFmwq5Iyx4CK8/e1vn0gu0o8DT8YAsR2Y812c8Y6tDON88pOfHNw/z/VZz3qWfvzjHwcmNhITB698Tg7p3HPPFZaEtrFWf/RHfxRoZ2vLeF72spfp8ssvn6gCBvVCo6NdYRza+u53vyuEyxe0spA5zoAWPOu8Q+xOeX4uqbE7x+eMEbDCFob5GI3yuLmPuARL6gJS5zocu0EbrM5HP/rRcI9dM5KeACNeY9ry2h8IFGsrFYM1r3vd6/SVr3xlQpkcVgHxogCBfuELX5iAP5nwO97xjkDA6S4jJjbvLAQanmDa2VyYEPeJe73AMDom34gHn5Pgs5ZHwzM2V//CKFiLk046KWh+EzSOEazBgC6xNO4PTURAidZm4dG8CBtaista+dJLLw1anzmY2UmQcR9/Y9Xo781vfvME5AwDok1xzWJYFmFjrIaPDVTw0+7HySefHASETD9CwPxwIRm/LQ9JPOIufnZ1dYU5+L9dqzjnYXQO2l944YVhnLbACAjWwOOkHQAPFBptIYSADQAoMdSLtQcF9NrR3i233BJcMyOTjPmDH/xgaNsxDzxRrxKCOJC2uVgnXME3vvGNgRcdHx9WAbHmQGpxsayNmBgaFqaNr8kgPuP93MfC4Need955E6ad3Abuk+MACOcYpNb3jQvvZlLQFzOl2yKAJC9QG8zGLgLMYReCMSNMIFg/+9nPHrH/4LWvfW3Q9DAQz7Bo+N8uPaEP3DKEK0aHEBjcVoMJjl1w6RBO+nv2s58dkpAeN3NhDP/+7/8+4RqhDFBSRoZqE7sGIuKSHa8h7TFnV/vaxWKdnMOxtbRyQWBgfgsV/IGAwvwGDKAD1hABt/VmzR/3uMdN7HOxoquNQWrHDzxNYtdrQH8o6y996UsTVg0BgQZUMcQlMNNq7v1fHnQe5EAEZCr8+2AEBBOLdmdR7SJALP47MJ2OECY4PycTEEOWxtXt4jnQNfTM3zD0z3/+86AB/RyuEpCxx4hA4Gah8c0ElIuQL4GprD1BBHFbESzuw3JgUexX0/5rXvMaXXbZZdMKyJIlSwJzIJi0Y6E3zWnHpSt8ZvfUAAO0c/INAXH85rFCNyNn/DzUAsJ4YiH5XyMgtcIRa+6DERAzf6wB61msyQRmOgExagMzoYlhWiNVzpzzNzAv2pvLWteICoLFczAqAkIsgUuCdvvFL34R6qqc7MLtQqiAT3Hn6JfqBTSuXTyY1sjhdBaknoAw1hh8MJhgGtnyMU+jWHxna3qoBcRQfa3l8N9/8ALy61//+r/xYyws1j6xO3MgLhYQKK4JC0YhH8zksgoYDt97uquei8W40Kr42TB1jCLRr3M1MCwM/fGPfzwEtt7gRZEjcQn9wMhkw3GpQKW4sEzkOyiExAXAIsKkQKMUXxJfIKBUF+NrE9zaOj33uc+diMMclB+oi2UXB6TQhaFGFhmvYwno+9WvflWf/exnJ/JMjB/a/E9YEMpcHvvYxz7CrTUs7PWrFRI+h+Z/0C5WLCCTuVgHKyBmMhgUNIj+7KOfffbZIYt9MAJiZsSHBj50zoO5IJzOjcBMaPt4h6ADTsdFMDFWwyidmZPxwZy2grRhy4NAIWxYAqBgAlsuEB+DBQcTg9AW/VLXBe2czGNeRrDon+AX9642s32wFsQgyUwEZDJB+V8jIFPFHwcrIDGKRWBPKYTREgJ7Z4OnEpJ6MYiBAywD8DDMwlwmy9lwb2zRYsAihi5hChjRpSFxgZ/phMuFu2aLhStGgO5aqbiQ72BdLMYNrAtEjpXEisW+fmxl6ZcxOM46lAJi3pjKJf5fYUEoRZjuOlgBsQZE46FdKcdgkYkBsCDXXHPNtP3btZsqBqFdNCyuBSUMsUA6qLVWxeWKfXgjK7hhPhCBexAICyZt0AeC5UJPBIdCROKQuCaNfBD3IpwwqvfcH4yA2IpZuXh8DujjWjADFSao46qDcbE89sksyHQC4jEAK/9Bu1iHWkC8kBATgaC6lAvGo57IOYFHa0EsQOQzwNdjxrZ1ccDKTzNcLChxrqU2CeYg1FlsfHoEhVjiP//zPycQJtyye++9Nwh/PGfGcDAuFnQyPGxGo3/mEc/LuZcYlLCVOSIg+7lrsv0gdmfAnilm43L+gVwCeyumu8wwcZYVHJ0EkHMA0+VBXJ/FwvEM+DoLixbGLQGWRHu7lNqImTU6zxEMw4B2ZxAqAsb4QkDe+ta3BmbyvguSUa7pwsoACJDN9zE3jAEmB3QglnCdl+fMOIFvly1bJmqvvK+FPrAgwL/cw98WEGIBMzVjjxEo+gUQgF4OrhFOgn9oyf3e9hoLOjHbpz/96QmQg/YZ74te9KLwDH1gWaALFtkCUYtExjCvq65nkgfhnttuuy3s5+EylO4cy3T88/jHPz4UPnI5S886/d7mQZiUNRp5AcoVprtipMK/X3fddcEauIz9QAXE/XnDU21gWTseMtnUE8H49EnmnsWyoHE/ECfJUDMe8QCLQ32UtSvzxS2iX5eogE4ZxYJZfXmutEeATD4DxuA5aEgOhOfqCQjteYcez8cWChcMpiHAR3joy8Ibbz5zxjl2adhbg6KKYwzKRSjvwX11vRXCM5kFmamA2AKyddeJQiuqWhRrMj5i5ycwuZU39GKdoKdr5A5rotDZUVAXYEAzIws9EwExIR34ookJtBEQLoj0aAWE5x0Ix5rJGpGfMDNIF/uV0aQstjPp3tUI0dGwlPS7NAJtT5aaqlxrWeZLJj2+KEenziqujWJM3oFJO1gP6q7MLCw2CUZ2ItYTEOYA7eK9IJ4340L4yZ94LzYCwu9WYtwbb1BjnNABiwXd+duAgDc+eV3MyAcjIG4DAQEoiC2c80/TKVgLSMx3RgDt3RxWAWERmAg1QWR/XQ7CxNEIMHu9y9l430fABrGs5eoJCAtkF4usscsc3B5/cw9M5D0KcdkIOQC2Y9pdQmBI+tlVZByYbMpGvP2X+eHSUTaCZoZRSVqBPHG/t5KizbAq1riMozYLj4AgRGZE2sKCUKLCc9O5WMyR72nXG6T4zBl5ECk2aFGqYuQNZoo1v5WHXRTWg63BzM2ZdiBfBIRaL29ltkU8GAHxGsMnAAW+anliKh6CT/A4oJNpToUB1pd5Mv7DKiAmLhoPsxYXCyLJLuibaoK+30WLMBubjnBfWHgINZ2AeKFpH1gX9yjepQiBaitYneCDoGhLtBfl3YZbITh7O5wN5ycWhCJDQ7RoXUo/EC4XJoKooPXjQj1oQGKQvAWX3RnvAKRtXCwEMM6P8Ny//uu/1hUQhI0xxaXhcWwAaIHgIthWCrb6XhPKYPg+dmkMcFjZoFyAunGxcN2s+WnjYAQEJuZ5YlXogGDXAgTTKVhiPrYdO/fFeFFkKBwL/GEVELsh1BJRYsyEXciHJYgJOdlE7WqYKBCfEza8jwHiTScg1p60DczLvfY93V9sahFkFsJjhEFxDYFQYVDGQdUrcDGXn2WHGnsvYkSKoJxDFNwf92LyeZ55I0Qs1vz580NxIoyJJmdvOxut7KrQL8LNdzxHnRZBK6Xg9VysOOaAydl3AbO5lgo3kEJItueyNtayWARiLsbET3ZZgpIhJLayrIMhatAzKhU8buaM8vI+E6+Da7FmGoP4Oaw3rq1rxhhXXH4/lZAwXqyI3VPGhCvMhinGwHodVgGxz4hZ42gcJhxr0HruFQvMM3Hii2fiZFo9C+JnTznllGBBYveJtmyuISYMxJFB8dZOmIiFj3fgwbRkva1VQaxAlnBZYC4YjcCe86r4O97Nx++uzCX7bTSIsVA6AgDAc7Ym8Rj53eN3UrCei8Uz3geP8BO0el3YqkuZCvR0lp95wfB292AkrB+ZdPr2STG14IaTm34urpN6tALicddWXtszMMxej4/43hYDS4+7bxocVgHxwIHWOPsIAvMfl4KB1btchQvR0ebWIAjOTFCsWKOjhdeuXTshEO7bJRPcS8kIexq8OYfyCWIlzqpiLD6Kxv61BQQIG83vC62LxUKwfI9dF/7GCmARsE64S95lSR/EBD50D8Yyo8Uxj92kehbEzzpQZ4sBuSdgWvoHQsbNQiAQXJiIdXFs4fXC8pEHiS8rHhiN8cc5EI/LUOyjFRBrfreNB+HSfNbAPDAVH8E3WFrD9Agce4WA5X0dcgExhMZi8B8tCAwI0ZxNRrti1gwncl+9ydUTHr6nDx/9yaLQJi4Aewy8qcnCRNCMgHBfvKsQ4kN0iE/JNu6Ed7IxXnIePMflI2O88CwAfWJ5OIcrtm7siKPK1iiWmTUWFPZrEM/4lHngYSyIYxdvCoqBhbh6mP6IEWAWrBf0Zv4wvNcl3uNAX+RenOxjjAiI+4933jn+Y67EfNAAAea/XTCvUW1WG6tjBM3jhQ64WMR0cY6GDVSsldEzxotCYn99vOV2Jvww2T2eh5O0uPucOOPzvBAQXFb6Y22YS+0BIVMKYL33pNvHjRcB9wDtCZMZxaKyFEJgBRxXWAs+2onzHJoYqJJTPmK3i92KVMqyUB6jLYj7gyDeN86zMBoxCO6Ez6mCGRAY5mTXgjnA+LRt98UWxILFc0DDPMdl6BaN7XotaIP1AP618JA3+dznPheYHSuC5kNoEBi7pjxPcg/3iAsFASDANmN+YhlgBpA3EoexG0INF9XB0B5mwJJwkAWM6B13WE9iLhiHdqAFa4flYZ+4tTJj8rozX8bEfnqUipEw4i0DEIwVNxdm5LJVYZ1QTLQFHRBegAvmwvPTXU5oTnWPEUHmalCF/gB67L7BQ+yvB5njsvvmHM+0/dcTkHjHmX1YmAf/2/VDdkdgSPICXHY7amOLAxUW5ypiH5+J4WeSuPKE6ceZdAfNWDm0mS0Zvjena8DsPoMJpkTDMh9rFVAsNCqXn6UWi4DbJST8pD/m65MkEWIgXe/DZ8GIzWBYGJH2ca84J5bAHYGkfdAqYN247IR2iF2gLQqAftiGjDBxwdQIHlabdfGRSOwy9J4U2obhnVn3/HA/cDO5oCW0+8EPfhAUB/Ni/DAU8zOTcx9uNM/5sGqeB+2ifVtc0zxeZwTb8am9EG/zrccfMxUQ0w4BRvFw2ZIDkAD/o1C4bEVjgGcqvqy7o9ACYi3NQFgkEBxPNnZn3JGzuvWy2PUExjkGCOX++N1n8/rQMPpjcVgsMwzJRsoj4rJym/u4atWZdNrnXgSGc7gsaPQHxEmxIhefozVBT0B2fLlwzsEiY6o9ggbBAEjwyfS0RXIRC2wFBCPDsFgDFhNhcEmK96QjOFhDXAkuz5G97GxzdsYcK4SSYL5uP94667FTyYsAWoiIrTiMwVA7AgijE2dycR/zc/2by0NISpKB52KMKCJiApQZbTnWgJ8Qjri6YDJeqCcgPjnHyJvbcN6L/hgbVhRrivWyYPyPCEgtysTfmEUWGoZyZtkJLZ8I4iSN3ZR6gjDV94YS+Z626Ye2YXTcLJd08L0PrzZ6QfBN0s+BPONlkclpOA+Bm0EWmzwIv6NBKZEnUchzrljlGR9e7bFiMVEWQKi4LwTIIEgwE//53PujfTQRi0ICjtPd3T77z9H8tlbMj9NRYHbnCfDZ0daOVWAIBBbLFru/HLQQ74GhH5jdiUPuxYJiCRxXQFMQLKwb7ghjRIixog6amY/PAUAYaQdLQ3IPJeRxcbgGAhkrNAQSt8eonBUIazCZcj0QXvGGLeZg3nMM6rbpF3cRSxIDITM5s6CuBYlNkgUCpiAYw2Wxn+d4I042zTQbWo8gCJkhRh8KR0YXzWQUDMYmQGVxfCEw8d8IN8Ei1iA+VRz3BU3rA6ldes34jeCQBwFfh2GstfC3YVxDupyQiLBZGBg3z5DI8j0IDc+wOC5vpyiRkhTHEowTy8CWWpeE0C9HH3mHIZ+TJCPb7uoFPsPt4oxdrA40IW7AXWIsMA59kpTk9RGx1iWT/ZjHPGaiP4SYGIE1t5JjPwxCgmDYAvAMwb2ZHsCD+MInytAnOyFRaFyuj+N5u0XTrX89C+J8C23EvOfqCZ7HWuMVYEFswRyv1OO9GQmITZEXi0AVJrN2c52RzZdNvpNV9QYx3feu1oWg3pvAZ+wkw0LEPixMbP+TMeNz4uJ4gw/E4ggafHAzDH2TACSAtz/OnnGYmsuCDzPiTji5BnP5SCG7Fyy+a50cCFJJgADiktEWjPP85z8/wK8WSDQwTGWNx9iIZ+zy+OgfKyi+Z4FRAIwrvhAs3AmDELTpnIdhbNwpLJQZlPaIk3y2MvMAfIAG0IQ5Q3+sE1bSAsNcgbGZnyFZYgDo6XXhOWI6LJSTs8zH1queh1FPQGif/3HuzWAOc0dwUU7ET047ICSx1Z1WQOsF6fZtWVxrDRp0sFrrzzkAcsxysEiWCRT3bwQFotCP93/j+uEimLHjEgj71j6jyW5YbOXiqlaedRVAnJm3ZjLcjUXw2PD9yVrTV2wNGE/cj4PHuAQm1n7x7zwLgzMGLA8CFlt1K61YI/ozxk+SEPeR9eKKk6iGsGEon7Ebr59RHtqLlV1cLVHLXD6IIn4mRh/jzH+sgKZi0noCAu0d29iNjPk0plVtH3EObcr+6wlIPe1fz4d0ltzYsyFgM6/9RVsfa0trZRgrZnwm5UW2z24hNLE8ZlsEGJZnYDIOQ6CeyAxLP4Yf4xe6+OBjCxJtGnhgAWBU3Dd8fO83AT3CxcHF4h40rOcZC4PL4ePXksWghufnchuUFJoZVwZ3wTsJbVEYm2PFeO78joAQW8CwzNN7y32fY0dyJz5h3nEl9DRzm1EtNFYAzuNAT+610FmzQ3MDBnbXfFo88zCtPH7ajZWicy1GveytMBefzcVnhrAtEF5fno/fF+J510PPJuh4sAJST4D4PnYdnNSJJdvJxpjhIZIDME/G+QWYKcbpSwq3AAAgAElEQVT+PYbJrFUcG3Gfz4mNrYL9UvuzxtZjH5mxGXVhMSE6eD9xgbUiaBSuEZfzQx6bffSYMW2hYhraDeH5+Bmsm98uBW3s0sR0iOdvJiPfgQVxGY37RAF4Xwf92IJ4vewiThbI0o8RRa+ZwRPTMl6TOI7hcwu2NT6fWfAm4yfT12N3EtIWyG4a7XojXJykrrVaHgP31jsad0YxyEyEYLp7YjjNqI9RDrSIfcNYeNzeZC4EmpcFr+e/1o6J2ImNT2Dy9B8jO3EOgniEe51Ndnm3BZb5cA/wMHGO3TwQLHIluBk2+3xnbYbGY9w+/A1B5z8aNUZcDI/6fFuewXKArtGGFzUWsFjDm3H4CXoDHO3YjM9iN4u/aQ/hJsCGDvbnXYhoBo7jNj5zoF1bMUEbnnes5PyKAteuYUm5bzrhsDDStwstPR4rB85lxtXlMr/wu8OD+Lzn+BjZmfD1IRcQTxBmJJgjcYZQQERXuwKF2tWxj8/kuAfmwLVgXwUM42w3+8MpKbCQ1DJILGB8Z7eB4BNfnliFPmBG2oDhjZCB6FBWYqaN4wdbHsYL0gNKZDeS+RBwm4HNaNxL5pxncRcZN7SI3VO7YGZeoFiXqZuBCNq5TAeYGvjU38eMZncT5AahJRHqMhLa8MuKoAHtAek69uEn528RbPuEEzNlrTsLAoeb6RKOySx7rSfA3+yBIWflt/Y65rNL5f5cbYwwIQTkU7Da0JKxYPkoO+LiM7vorIXLi6ABiVeSprE18rpNJygHLSD1gvA4yCKpRjIPAfEEYXQmbR98Mm2C5gRvZ3KGXY3J2xWY7DlbLscDrvuxZrG2MaJhC8a+ayBbgwEWEBYfAcWCMX5K3SE67cHgdgtjk++Fj5Efyl/QavQXu5UObPmcGi72yseXA2jHICBIwMjTXVg4v+QH7Ym1noyJaSOuT4pP1Ddta2M8hBlI3O8ojLU37fnVEtDfbqvdZfiAXItjILdtfnKf8IV3PEJDcjqUjNAe97Lf3y/wqaWD4xYgfHgIWnitLID1rMhBC0i9DmKNQx0Smsy+H5OkDgoNYEY3WuLybAhFmQBJMghtgpEHQUg80cnQjti1s6Wwr0w/EAuBi7O5MDqQJAHrdBfaCYGH+C6DiQXSLoHzHz5Ox3VWaHBbozjWcYYd5ucgPO5z/oL5u10Wn3uwvlNZT8ZDe4yTPqwgEE4fnm3UKUbd6BMXk3o7LMhkAmKrjLX1YQtWNKYDP136H1t06E7dHJbcijKOL+L+LFieNx6AkTxoClwNcmi+cQwU773nPtxh9uYf6HXIBcQDYoF4UxQJRlf8wiy8O4LknX1W38/fhhPZyIOAGFGB8FTXkkmfSkCMitCGy1W41y6MF7i2upV7yERz7A7C4m24RnT4HiHFNcDSEADXMkaMsfMcDGF3C+Ykn0KuJRaMGEFjkamxopTEaBDjjXMLjAMrQzJxugtr5XeY2ELGCBRzqbXC0BnmxTK4IsIxFWPgd5cQkZQkH+XAG4uIgKF4YksFDZiDg37aJnkXVy7HAb7bRzBMA8bKRjbmRHuMBRfrhS98YRiPXWTTw8glioG+sDxWSjONXw+5gHhyTB5NBqPjIjiphpZkjwbmH2Zl4PiYzmfwPMwEOuSzcbmXYkW0pxc3Xgz3yUISv7g2ywGoF92Cg1WL0QyODiKzHcOIRrD4yUKhYSnzQFCsJR1EslBoOapuXTHLc/yHecgqG22x4MUWDUZi+wDFgozZzOD2mSuLjoC4xmkymJd2oCOVrd756VwPYybuol+sCGUzWAvahs64WJS6+GLOtEUcYGgWQUKQqb9ynMEYiS2c3WeeVD1TmmRghrGy7qwra2NEzDTiWejEGF3rxrP0y0YoI4cIFy4esZIvl7hDVwsD84EPcLH4bKZZ9KB8DwTmdWIl7qBeDBJDfLhKbOP068IgiC2H3RwWkPf1UQtlC2Lf2P48P63RPKY46ePfyeCSHZ7ugsj4p35Put0Djy0OXGnHWhhGIBvucvep+vDz/p75YUkRSLt3rieLg1ncBtwHLgfwnrfdNlvP6ebnQNTr4CA49v1j6+U2ec79WqgoNaGuyoxua8xPxx8wLBl31sDj9CY1V17Uau/YitM/f0MT+qMGLi4s5XPHH86d2drEYIqtEd8d8g1TXgAHt5PBsVMtkgNPfsJMuCT87kSgmY7JQmiEgb3JMHZtOYDdFeck4j5d9sFnoDIQBbNq/3iq8dEv+QysSGx5nJDyuzH8vJEgNJWPOp1WAvd/6UI9EBXcFxdexpYPxoC2MCwlJJSf8LctYK0bNlkepXYsPAtDYrXjK2a02s8N38ZambFR+wazc9l19T0usQHZw43mskuMxcSVtrA6DoSfsApe59r1prAUgay9eN4up5OTdj/tUcSAwiEVEJv1WKMyYGv1euXKNu1MihwIGeFYK1rqjQLRH4yNe8HlPSdux4k0COByF0N3DladbcdV8vla0zExPjqFefHlBXebnq+FiMXEdXBOY6r2zSSON8hkE1MZt7fvbs3tdnBBsKRoYcaA1XZlsbW7Lep0c7N2tSVzMOtchXM9difNeFaCdkfpw7s447jKtWncz/igJQKC+8Z9rB97cAyoOP60YjB9GJfRTbtJADjxUVL0YWjc5Trwg3nI39XGModUQGIkKHat8K/RhvUuT4pB41qg0YFJY3MYH5jM7yTcwPxrD3/wWGrhRH9u+BMmhvAslnMHU42T/igZYe8Di2ekx/MzWBAHmLTF9yTggHqnu1yxa8gYoaIkBUTFVorxx5AvTEe+iBjDggNDxEWL/ryei2sBgJHcB2Opfc4lQHFuhjVzCQnPY0H4z71xPVacqeZElditZf5YEPbzxyUfCEStaxXzGoryH//xHycQTscTWEQneLknRsygSex+el0OqYDEi28TCBJDgAphaksoJmMWExqm4ryiOIMNA4MY0Q6LAUFhEPqyS+d++MzYNqXt+LpxDRdl3H5FAAzNzkdvKJqKiXkeS4Pr5wUDa6ct709nEXB5fF6wx0iSLE6kTdZHnP2FKWiT40htMe0aOG7ygrNhijL1eG84NKc/04BcQm2upHYMZJmBg6FpjJpxn0EKmJ29JQitXWJnuKG58xjEjzHz8znbhwnomQ9zY7ysoy0E7TE3o4G2UA7EGYc1fi1cDULm9x3aQgHOuPLCiJqVF+3wnwpqErZG2w6pgNiXs//IhHARIBbEfzSXJ8KkKR7EdDtY5yclD2h1+9jGxe2awcjkQXjOmgyrBOriw7LtUkyWH4nHzLy8o9CfU/rNbj76d6BKZhvUzGP3wtaLA+IYg2dc4u6+bA2thWNtHP8OrbG+ID9WCmTkEeTpLoQfBJCiRS67yrHmxToBCKBwjCTVthnHB/G4sKKAHLaCuLScx+xCS8bKOrEnxO6kaWa3zoJrEKLWErhgFLeUvAswbzwGu9R2RdnrgmJ0u4dUQEwoJ7Ygput7WLR6DGLc2xW1MIzrj3iWybC3BMZB+2BK0eY+pwof3zU7FiK0kf3hOPtLuQTIleMUxh67DJMxEm0T8wAdMkfGQB6EfQ8un0AgMfdoL1+xjz4dgzqgtHsTl5PznS2H2zOdTTfXDmG1AQXiAxKAojmsb7rLBz5AXxjIiTmjWWZKAyPOV9gFi5+xJec76MR3WDEsnV8HTgLQhzZMtsWAOXuzGvQ1EuaEoN0/b2WwYJpO5EFAD53zsHtuwWZslCX54Djmc0gFpBZZYDFAYSCEi8/qWRH7j/ZBTRSIRakJxYOG7jDPmHE0n09bp30Hm4b8CPy8bdQuAO4aeLcDOJ6rZ0EYG/AzMYiZ14c2xDg66A14uxnZzF1bqFdLC8PRfs6uiz/3/WammDHtdtIXNGcHo90G2sNVI4id7kKZcfSP+62FRD1HLC8Jv7hPtxvDz3FffE7FAcJlLU+A7rd60Tb9YT1IBltZWfhrAR6PpXY+jlcJ/PEssCBxiQ7tWhHxk/gNxeHnDqmA1BKESUB0Fot8Rj0GZMA2dTxriTfRsSAku2BOQ3b4+2w+YoJ8jrYy6uKkGRAg2XQ0JEkoGIx6Ldw/x0VGe3iW/z6D1uXyLhFBQLBavtgjDopkhIR5+vBq7jHCBdM5sGfstIt2tEvoABcaOEiGOShYdB6kVBw/DtTalPkGrdferhLHuGYyYVj33XtvKPC76+67lE6lQ/yA6/TNb38r9Oe6J+6lfeZK/8QHuE64WA7EGQv92A3lc7buEtexLobhzcgWbujpUxkdU6DMfDAdyVMsL+6ay2MYj7cYeJejIWajcLRvtxG60Ac/6SOOSynrwbqjzAxFG+igHysXlC7nRJv3fq8FxFqEn0yM7a684dXJJo68Ac50kMdPNDUZdwsW2gmiQQyIDCHQEBzrSQbYORAf/mZGx8qBBNn80iebpeyWmAFwEdCytGMUi7ac0GIcVKxC6JgR8b9tRQ3DOvhGYOwnw3AORH1sKQzK563NLQHe5HuDAowXC3npc54ThMTxAltpvdkKVwu3MNeQnzhtHRoR0xEDmOGoNgZipczCOR1OPgdZcuEn9GL+ZkbuIztOcA8NXBULvdnW7HiU71BurKetOJ8ZMrf3AXDCeA2yoAA4ydFHRKEccB+xhoyB/9AEIbc75soLxgl9YoTTgvEHKSAxnEiqn0QSGssXSNBLXvKSiZ13fI4Pi29rrcxndhFMOBY93hno9rzHAp+bYJ+dcg6UIWrtlls+wyXwooISsUAsSJwxpn1ren5HW+JOgJTF2isONPncliO+h88cTxWpUdJ/1VmFYLdS1uXfvVzPf8ELVOHkmFQq9DHmozh51cH+fd3ZfO4RHgkVCMzZ7gXWlQQtNLAbR8znOjY+R5gMjds9RbAABGIXmyN/gHm57Cb7ld0xZOt+rDRssRxXQCOUC240F+tM/AhqZVSv1s0yD9jq8bfX9Q9aQJz1hkjkTRAQJuRSBHx7GN1+JD8x2TCsE2MQmtgDghgFQkAoQ3DsYm0NExsLB5alLb5zjoTgHtfM5RNoR/xvrI0vuxR+hs/teiA4aH7cGOBpB6TW/ozRvrY3Btmq8Lmriif88fQ4JMrfCEY+l9fI6Ih++pOfBncluGe8dapcDsNzGUYmmw1/l8rjcDj3wYDEBD6GB1phZfgbpvTeC9wPXFS+jy8zH+PF5fQRos6/oOEtWM5jMH+0v9fPVrmWwb1uPhAcgcC19dZm/vYLV4k9mUt8Tq8LIPmcucSx0h+0gMQWhCQZyTuY0gT94he/GJAsw7V8ToUmm4VsQWjDPieEZxGAedksNNkCW7twJA0azkWQCKnfkmQ0jT5YZGIqI2n2XZ3ddS7CB2uzQNxjS2iNyaLZMjgY9lhiaDN2v6qVSpgCcQXM3tzUrP6Bfn3/e9/Xc5/3vGA1XD6Ry+cnLImtWSY3Lii+ECqCZuczcK2Iy+yiQANcJ/IeKCAH/fG4mS8Cwjrg5jhvxQn38eF50AHYFXeYy4k7mNh7xGMlE1sZkCgslOM26I+rG1cs2ELEL0R1tp35+PqDFhDHIEwGTYO29ptaYUB8WojupBX3s8CUQzsHA0ORMHLwCMNQoQqUx+VgjkWmTbsFMAc7yaxhWTS0FotqOJGxgKKx8cnPISiABLgZcbaW9l0vxb0kpNh5x+eUkAAY+Awqxs5cOIESxeCF5TMfDRqsQzIV6IE7yLZYvwgG4SfXpERi3FKMjQUNaxeEPml37vx5E4dC8x25IFwsxz0EtjA2OQSXdVCpQOxg1MiWA2YNlqxcDpWvPtPXOxipi8LF4n5bPcPDtRbDcROfA9njOfgAbejE+pEmcD0WAuMtBkYIDawgNEb9UHqOU+LkKv38wcYgRnUIsDDb3jaLpiJoZ3urE3JMFEbAPXIdEi4CFgVBgAlYWIhjgjijai0dl7F44Xw2FAvMGUn05ywv43CyibbiDVMel5mJn3zGfcwFF8ZWguJCchO4A4YwOVuKY0WZC8+AAIIWUXYDIyBwnJPlA+BiF4XvoB2MS9k3QkRg670WxBt+g5ctBgggAsKzVjDOvNvdtdB73Py0i2raMi+YmsuMSOwC/YwGwsA+stQ1WTH86m0AjhddJoISQEmhPBgb7QOtk5ylTf5G4eCOMS7HRfSLAiLjHycK/6AtiBNNTBqN7qDWppfyCe//do4DAfGxlxCVnYgQM84Cs3AWhNh3ph9/bk1jWJYFI96hsjSuK3PMQZt8TjIKTWUtaaHwLjVbMjQjGtrazaeaOHbieTK6HEJt5IfYBfcF7elAF7gWaNlxCc+5Dws4ZToc34MVtLCy1xz4OdakbD8l2HXgbavIzzg/xE5DkCXTykWMdg1xeVgHv1eEdcDqcCay+6c9BIT58DuXaWlXiZ88Zyjfmh6UkD7sPtGO3xQVWyNbK/OR93WgcGL4+ffWgtjkG5JlYeKaHyTdn+GywHxoDcOlFhAzOQvpl3j6Hp6hzMKVoHHZfb1MPovJ/RY+CwhoFZ+ZuewzM3YYDF/e+zUsKPbjWQzm5DN2GRcMgrvhrbrW2lgQTm43ZIxWBIAgL2GGxS0idxBn2a0hGR9toSSwqq4soD3O88WF5F7+8xnnclEqQ9tmIOeFPCbG78Qez1gDO9uPkMC8aHXnLrgf6Bn6WYDpE0vgglCed9wAQ7uMBkAAT8EuMJ8TiwIlW0B4eQ/Qr49M9TFFsRvI+HGRgdxd02X0je8cyOMhwFee42HNg8TSbow/DlBjTYYGhKCUJdglwGyjlZiwcXi06QUXXBA+g0GolSIQhAhoJBbB2Hyt71v7t2FXuy749rgJ8QLG/jLPE7STVfZhAfGr0oyQ4QKwyOQAfP385z8P7z+EUbyHg9wBbwAO8G25HFwk3EWfz8v8KDgkTmBOpldcfwYTERdhHYh5DD+TzPSLPhkD4+UzLJnnbUCBnygfM01sgWPL4t8RYnYG0qZdSo5MIulnerEeKDPyWzCytb0FBYGnPyw22XQu7oOe0Mr7RrgHmlPHxbMeg/NXRv6YA/PHE3ESljmxJjEczW5MeAgonuuwCoglGQ0PI8RayOYboniLJ+URXLhYTIxqUCQ+3uuAT04CkLZgGoQJn9jBtl0T9z2dkDAGxy4QEaIRDDsgZfH53JaIRWVrKf35/C2+41BqIGMLDc/jGuGqsICME1SGheHib9oChKD0wX4+feF2OblJHgPNR67CcZVdLbt2WB3yGfQJM7lkB5fknLPOnhAGGBTGI3tuiBmLAwhBH1ZcZNaxWtDRdXGME6F1lhvBpx3vzeA+lBuuEAxHW6wH+8FRFvFa2CJBN34nfwKcz++2ZuylZ28Qc8bdBBSw68kYaBPri5vnnBTPMkbGZkEipqN9aObX5wGwYHHd12EVEBaFCXDAAES2WbXU20WAQSzlJi6LyOKxV4DfnZWO9xXznI/wjwMz9xPDyJMJijUnzMDvWBAgYuPpMCq/0w4LA1GxVsDDXB4/cRJuglEmQ68wMeM27MvvDo55npyDBcQuj9066JFIJQMjvBYhSiQm9miTQPRFHgSrC6rU2TF+9nBvX29giFRi/D3qtO2kpOMNPie4Bz20cHAfG5GICVxqQ3sE96BbfI/isoDQBooCd9T0sJWL4fB4zk7q2gpCc+B1K0x7C6YD/IOwkLCFvna7cOmoDDBQwjoRg+CJ2IrhTuJWWrAN3xvZZN6HVUC8KJg1FprJOZlm6BbmNEN70f23BcRmtdZPhtjG5NHsaMS4NsvB4VRWxDESjE/bmHtcBSeo/JzdKOZDHAGq5BwA95CriUvLXb3Kd2YE5xL4zFnjr3/968HSxHVZ/M4zMF5zS4t+8MMfhNNJnED1IrsUhPnyOzGPg1X6IqlYLpUm4hvnVxAQ0wiXDvTQNWzc4zcSG3GiTUARlIIFnaQuiBE0qL0QIgtcbckHfbtdCwrWA0Y3+mX3z/EF7VNHR/+uZUNIgf/9anH+Rniw0FRZOMYCOaR6F4HwAd1eE9P8sAqIpZu9CQhIXH4eE9afWzCchyA7y4tprF0m84cJGHFvHOjG7dazIM4C8wxjrS018WHOFjTXCVHP5FwCC81zBH4wh10Hu1L4/bgt+MY+KQRGAwjwuwbjfRYx+jJSHE8uUnaB0DmBCiPjhqK5cQthjrPPOlvFsaKymawq1YqSiSTg/0TBaG0sRT/47MQTfGehptYNa28Nzjxw17wHh7GjlNDWBllYP/v7cTmIE421hY2xtfFbvWJ31kWGFhKY3m+m8vrielMtEV+4olg3eyPxDkbzB20bLubZwyogDAYicsIfWXEP3EzkIDG2HEzE7hL7LEA57N7YghjV4icmlcVzUonFgnnR+vbXp7IgaF7usSBRakKf9O+A1ZaCvtHq4PEUUBpWZmwIMYG0XQ2Yn2AbjB/tZ63JuKzlpxpTzJhVchDVcV/daFQu+8j6KkpPXIISchnJVHgmxHtk4PfPz/kgMwptwlCcEon1Yb4IHRu/mEtw1Xp7g1AzZyplvc+CgBlkDc3N98RB/GQ94r1BtAEE7TwPY0IQnIeBpiBfuFjxZWG1BwJqCM1RVC41IbbAFYSetIeyAe0iPvTZyeR8cO+Zl9fUlsS8dFgFxDAhL6rxodBxsisO2MxwZn4mxE49tDNXzOyxJWFhyQSzCD7Qme9h5tjET8WQZiCsBT55nETDFaFgEg3qhQfexCXwfhQEEyFGCcQVqGj1tvZOJZPS5oe3KJtNqzw2nolOUl+YSIQYY2B4KLhSQ6PjJeapzPhBA7v37lE6l9bGTZvC/PqHBgMNgqbO5dXW2qpEqaJWzq9SQtn0+Kn2E2CFqEkaUy6TVT47Xjayd/fuIMSFpia1tI2/G/2hTRtFQcvc2bM1MNCnlqbmAC6MEH81NAayebNZnDvipBfG4m3FxGHEi4btWU+Ez0eIsiaGcg3F8zzCBUPHCT+8DVxZnx1GYI2yYbwoPvrEggCRI7QIJyAIri4BuK0w4BAKz4gna4y7T2xiN/CwCwhEoAYfRMrojLVYDL/FpeIOxHBb2KlXe9YTi23tMhXj87lLSyx0/M0iIwTxFQf+3EvbEBDhY4EBAhynYK0QGO5xkE+ADnPYBQq5gFJFo6WyhodGVBwZViGXVWtzo0rFURVLo0o35DRQHFa6kGegGq6Oam9Pr3Z3dwXG2NvbpXKypGJ5TCPlMY2WQdOqIfAuZHNqSmWVKSc1u6lVyxYuUntzOweZBQYKxXx9g2prbFN/74AyiaSam1pUHBgeP8k9mVDH/LlqbmvWcLWkRCKpUBNcHVOyUlWaCuFqQsJNUzKUtYBSOW5ACGxNjJrFL/F05QEJVSBau2K2jvy092DY10ghaw0aBnhgPiD+AFrnMqIJzeEr2uIZhIx1wRp6vYG+qRlz/MazxC64kL4HJUguDdcM/og3pzHG6a4DOjjOzB5vmHLJBmaOgMqCESevTEwnsxiUg0Z8TFAVJhbXWrlUY7ryZ0/M2sRund0+Z6/jvAzfWZNZQPD/DSMzfgSEso4Y159MQEZGx7Rl284AwTY2pJUIdYdVqVrWWLWochoHKq2uUr+6hnq1t69Hm7Zu0559XVIqqUwhq0qmrNFKUflCQ7BGlYTUu69bY4PDyiVSShelkd5+5SspzZs1WwvmLNCCufPU2dapjHhja0X5RINSVakyhIXKSumkRvr6tXX3Ts1fulgUNI6XRJZVrRSVpHwjkVKlVJbSWSVTmUdYEMdZZnAEEutKJS+W1YgVyoXkJQqGdTKsGpfuOBbwyZXwEPeRY6GWDEFnHfxmYYMLCA61X/CGhQjGJlahGsOFpLhmuFkIs11bYiyfCOOKCTwHrKYVqgV6Wuk40JMVJxMQOkC6KaeA2b1Zn8E6zojhWbcBkWDGT3ziE8G0Gqq09rAwWevUmwjM7DZqE0zW+m4rhhsZA4Ges8EsFn+jmSxodgWxdA7cxxdoUIND43mTTHCpGGUlMHwlyW8Jjaik29bfoQ1bH9ZQqagUVqajXZlMTt193eod7ddoeVSzOjp17JJlyiRTenjTppAbgIb5TG7c969I/T29Kg4NqzHfoKVHL9bxS5arPdmignJKj/uoSiWyQUbLI6PavH2b8i1Nmj1vjooqa2R0SC25hmBJ+D4dykOwIqlQOYAmngwkcd4JBJCAm79RYAgIioRkYVxLZ/oyJP/uDLvXAMiaBCNr48y614AxsJYICDS354GAgMhhIVk3xkD2HWTLIAvtk2sjgWqBRcCxIJQF2f2fCkyq5bODtiA0CKHw+9CyNllMgCQPZtE5CBYan9F7J5gUEyEGCPqtXJ6QcLcba//JhCRGsVgE51/oEyZDM7l/JxwJ+r3ACDQ4PS4WzzN+Sk0IwI2G0C9ziwWE+0KgWGhWLp9VqVwJblU2n1FJVe0b61X3cJ9uvuP2IBh8VqyW1dTSHBijpbFNW3Zs1kNbNmq0VNTctg4tWbRYuWRG27Zt1a7de1RMVJTO57R0xXGqJhPa+OAG9XX3KJ9IqZDKqjlT0CnLVmpuS6fako1KK8nmfSWr49uci6WKduzaqcXHLlWxOjYObOTy2rljq26+4Wa1NbdoYGgkWBhoAKwLreyemqktIChBb26zB4DbRaWD3RmUBa4Smhv64f+7fswWnc+pOOA7MzrxJNA68Qprwuf0x/84f0T9Getq95uEMglqPuM+8ikgkLiL8JuTrcS6AAPOf9UiflMp4IMWEGsIsHWSYp4MBKKylWpTQ3oEfQyeScVXvGegnqWYSkiMv7t/7kNL0acvCESZCYGeF5+CPTSLA3eE16+B5jnfB4FBsmxB+G7v7j1qyOXUwos1ExUNlUekVEZjqmjdtvu19r516hsZUroho0zDuFZsamzRkmOOmajsDdqwWlVboUlzmtuUTXEuWJ/29vWpf2xI+dntOnbVSiVzWT28dbP69vWoOlJUdXBYiWJFsxvbtOr4k7R89hKlVFFyrKzGTEGJajLsJdnX06s5c2erWGb//ECYz+AD5VcAACAASURBVBc//1n9zbvHj1qqaPxtWbWbp+KYMM5X1J7jCx3sitEeSVYssJOvaGq+j/dv4CKRgYfOvqhwBsXylmdbDbt7Rgmd3LTrTeUAQus6PX56rRwP1R61FBdSxuOajLcOWkBMMAtIvLkFk4kGdzkDQRIVsIZ0IZwDOJtIGNAJt9g1m0pwrLmc8XaGm/spkyf4NHTIZz4Gk3641yhYyGrvf8UAiAoulnF7PseCWEAMp+7euUuz2lpDQFzNp1RJJDWoou7cdI/uwzJUx7RgySJ1dXeHoFyVijpbO9VcaNTo8IiG+vqVy+SD29OcySufTCujpCrVknpGBtU1PKByIavcrGZVcmn1DfSrr6dXpaERNWWymtPaqe3btml22ywdd/QxWnbUEnUkmpXGbSqVNTZaUldX93jZzv69MplMSpd96Ush+AX9KlXGdyo6Qej6pdjV8vYEC4Oz7TxjRkYhogDY10E5CFfsxvCdq6oN3XMqJUoLJUXeBTeI+wz0sP6x68TnjmUc17qw1FaOfsmt4dHEOTcUIM86aW0BPuRBOh3BXPh9YOuGRvmceh8yndZGlKxTjYnU1jK/g3qIb8Z1HDOdVbEmMTFilMmWwJl9vvOBc0asMOloSGsuxkHQx+Ydly8wDqBEC4ih7Z07tmnB/HkaLg6rmJLGMtIDOzbr5nW3aVhjOnblcWppbRW7Bndu2a6unbvVkMopn86opalVSxYcrTmN7WrO5pVLZ5SoVJUgxk9WNFIaU9/YkLb3dmnz7h3a2bMvMHMyk1RHa5vmdHQGOm7asS1s1ALxOvOk07Ry7vGImMqDo8qlshrsH9JsXjdXLGu0CITapM9+9nMTcG2x+F9on5WN3VvWwQF5yLnsf5GptbrjScPzMCAWG7rbkluA7EpBX3iDPR1A5qwD8yDvArMbRbPy5Hv4h88tIFaiCA+bz4CacdfoE28EPgSSjxPLsWdh92omcchBWxAPglIJyiq4IBiMC85N8skWA1iPknC/IQgtYMgVwYLAFgqXI9jFmUpIPNk4+OcZ+sQPJYnnhCCfE/iB59e+wsE4OvewwGxGchaezwATgA/tytHvjh3blM4k1Tm7U1ROrdt+v+546AH1jPQr39Gsjs5OLVt8bNDo999zj3Zt2qKlC4/RkqMXqaWhWXMaZimtitLjACyxtUrB6eEfv5c5zkHDGlZXX7ce2Lgh5EyaO1pCsNrY3qqu4oA2bn5YXTt2BXfr1OUna3nnMcopqXKxqO7dPTpq4fiB4cXRsrK5lC778ldCecZ4wna8UNMgh4Pt2Ed3nBe7WjGMT9swPevJ3n4g27gEyF5C3CaCxFZga3C8DTaquTIXOsc5rhgqjqF9rD3uGd9z8R2pAxS2lacF3zHqVPvmH7WLFUs1A8enIwB3sIQPS+Wnt2gi9dwH1k1Sx8gFLhYlzpRkMCEHgxCTQSPRThQxWAd6/O6iM37irhCYUfUbWwwvAP3xOe4CBKQdPsNKYP6B/LzvAKKRrSVRZy3DPSA6xCau/cIFoGTDxGZht+/cpkJzgwq8orkyqCvWXKu+0qiSjRnt3rdXs2fN0pKFR2toX6/6d3bp5OUrtXTBMYFxW7MtAfTKKKExqlwDRpxSKYCxZCbAl8oBnSqODqg516Th8pA2bt2s2+6+Uy2zOzV/2SJt2LNFO7v2KFFSwLI6cq268KzzlVdS1eExDe0d0KKjFmrj+k3hBEtg5NvXrtUtv71ZWVCs6vgOPiBc4gdo5upZPofeVlz8bUti99PuGetmBBIFAw+4sNN72s2YWBVAEGjIM/SJRQFJY53og88Bb8icI4wWYLt5XmPGShUArjsCBS9ysJzfSGaBd99WpHEaYjoP5YAsSNyQD0KwxqeQDxjQaX6K3YLfXXN5oM5zxJCgJ28NwU/uhzg+H8laAjyeF6x4Wy7CQd/cz39rprisg4XhOayB26Ft8h7g67VxCYrAB0wwTu51kMjvW3ZuVfOsFiVyWd324J26c8P9KmcTGktwdE9JLQ2NylUSSg6XdPbJp2tuyyxllVRrQ2sQjv7hQWVyDVIyoz6N6eYHfqdb771DQ8VRLZ6/UEvnLtTjlq9WsjKivFKqlsfUOzIUhOmqNTdoNCsNpEZUShBvVJQuJ5StprRq+ck6cfFy5cpJ9ezYq6VHLdK1V16nCy+6MMy7qblJQyPj5TqA0TAVZSXswYkTu/7d8Lmthi0rn3OPBYq2CdBpBwYko8+6GRa2JSLbTUCOkHiTWHygA+1Ae+JFhNpCaEUbu4K4V+xvZ2y2GLRlvgmWeX+9muMg1nQm8W3gx3pvmIIANGwUwfyOlNv3ZHAkCUGHbBUcd1hLmJg8b3MYFwjGxWt876ShsWyeYyEgAoLgWMKbcmIfk8nzOT8Zh0szIBp1QS6hZvwQC5cAC2EC+73aRqyM0njs3Efb6x/eoNlL5mv3SLd+ff01GlFFcxbPV//goMqjxRBM50YrOuuk03TyUcepVCqqIV1QUgn1sQux0KRhJfWbe9fo17fdoC39+zSQqmh4dCQI0pxsgy5ZfZ6edcZFSo4NqymTD9ZlSEU9sHOLfnvP79Q12q3mzmZlU3klqgkN9gyokGzQReeer45cs0a7B7SgY47WXH+TLn3mswLDDhVHggtHwG53GDQIxrbPz9xdjW3LgQU2beOzzWJrj9uElxBvzPKeHhib9okXiDe4z6COg3ND8tyLK0x9X20OJf6bPAxuPJf50TwaxyAWCCvM/zEBsQRa+qydGaQRAZgbAfEbV61xJvXp9r8+zRrcwhIf8+/4g3v8/vJYSGF+rBXMbsIYpbDlcNAeaxB+d7m7LRn34R6CvhhujuMZozn+iQXx8fu7+rqklrTufPh+3XLnWs0+aoFOPOXE0M6OTVs0tLdbq5as0Oqlq8ThPOOl6TkNkSTNFVRUQj/87a/1n7feqNs336/07FY1zOsMAlIeHFGHsmrqG9PbXvoKnXvUKmUELCvtG+pVU6Fdd2y9S2vXr1WupUFHH7VYqVRaO7fv0s4tO/SYU88KFmjfll1ateQE3XPnXXrcOedqcHgwWA1KTMrV8fw6F8AELo61LYwcW2IzFHR2oSj38J/1N1wKCEM8wTp4c5mLBg1uwDdYGqoXoGUcLMPAjAF6k2PB2ntN4zjD68qYeVUE/GjAyIJBW072mt9iBW+0dDI+9Wd1LYjhtNqSD5AT+3dMkuIzUJ74ImnD5GA4n9BhrWQGhrCUrsSZ2Biyc3u4bGgbCyYFjrhYtOvjZIgXHERT7OZdeG4DFwuhApGyhqNdYEHK1e1/2z/1+bActEBZhIM8FpDxd4/0qzdd1Jp7f6fdfV2aNX+ulh57rNjstH39RrWm83rS6vOVLI8pVUkGSHff0JCyhSYyFvrJLVfpqz+7XInZTaq0NqinWlS/SkplM8GlaihWlesZ1pJCh97zqjerI5kX1Sv5RF5jGtOIRrTmnjXa1bdXJ6xapXQmqx07dunBBzZoQdtcrVq+Qg2llJZ0LtAtN9yo5zz9mftdC4XCyODr58ctLFqYuipoZHqyb571gsmgAesZB99eQ9AoaAV9iBlcXWtFZ28ido2I81BKXHav6IN7/ZJXv2HK8YddNNq1aw9SioDEAoBrz5xcfYwA+mVP8WmP0wnGjAUkbsQmjGCcjCZ7DSAY2VMSXjAYjI4EQ1TKlfERY2TKRYJ8htXAVaIK2JN3oBf7jWRmEUD6QXjwTxFKLyRjhKgE7lTi+twt3CZcBxaS52wFXEEKsSAkkCC72bjHWsgCzXyYC3uxWXjasKDsHuzWPXsf1r1bNqiSHa/c5ftURUoXy1q94iQt71is4YF+dTS1aYS9JKmchiX9Ys3V+vYvf6zefEnl9rwqhawGEmWNpqVEJq1EsaRq/7AWNXRo4KHtev7jn6QXX/hs4aBRLNLb1xMqhB/Yt16/e2CdZi2Yr1Qur71d3dq9e2+IRVYuXaZjOhdoflObsuWUdm3dormzZgckL5y2DqS8f4GhG+6KXRAKEEn0QiszOgrQB87ZxwdB8umSrCe0RmDgldq3W5n+rC21WFQUmLEBRUj40S6KEEAHPuOygMQWxDwFPOwiS7vZrBWH4yFsPl2SswFIM8QWhPvrIVp1LQgNMmm7TWhefHT8R7+UxZ26hsYBOH4mfm3tFePYZN8hehyA1fqSHCJHnGDhshZjTPTlv/3ubbQZWsPEc/++n59eYASBAJ0K0djN8xZg5wGcnTWKwxw27dmmWzbdrb1jAyqzdwltODqkdFk6/uilOm/l6cpXkyoksqoqqb7iqJQtaM3D9+qTX/uyuspDalzUqT6yJpmkEg1ZDauqgZFhpasptWUblB2qqDBcVttYUm998Su0ev5xSo2VVEiklUhXtEfdWnPvWu3iOCAqXvsHQg0YiFZbvlGrlhyvZbOPRk2HmKi9vUOXfeFzeuOb3hKgMk5rLBZLIZ+AFfX8SNqB2jkmYE2w2hzbGge7lO2AClppQOvYG4h/9zqwjggIz6JUgf35mzRAvKPUsPJ0MQjbbVGC8AHWD8VJsSKxiwEgFCaun6t5mWMcnxyUixX78hCJxnGvmByXNzF5k4tjARiUJCETYPD2ac3M1lRoM3xNV3VaS/j94/TBRhmCP5dge+JGT1xKQGWp34sOsciBAEdbiLz4tjjOEKM5qUOifcOHXihXCoCtQ3jHKTDJvVs36Op71qjUmB7f89HcrMpYSSpWdPZJp2rF/GOVrVTVkMyqiyP922Zp81ivPnjZZ3T7pge1+OTjtGdon1INmSBgA8URFSnFb8iF/R+V4lgod28YkwrFqk6dv0Rve96fap7ySpcqqiYqKqfG8y/X3n6LUi0F9QyRT2pWa75Jw3v7dNryE3TGshOVrI6pb1+3Otra9dUvf1VvesOb1dg0XqVLLIIGp3qAdWRuWA6fW+UjkwiajQDaLaL8nJ2AXrc4V2LrYE3NT9/nY3/gKWhOxQXr5XW3m+0KB9qKXSz/TbEiiBjulC0Ilo+6Lu9J4V6UOcIThwoxb08lJDOyIM6GukGfsmHEKkYsjPAg9fi1rvE3WoJpdDsQBng4lD3s32zDd7VE9pZbJhEHYDB0DA+SpEJAjDpRGOljRh2sWRuZeNVyJWhKAnUOjw4aMJPVWNib8V+vYLvsK1/Wq1/1ag0ND6nQMH46/S333KY1W+9WqZDUnNlz1drUqq49ezXU1aenPPaJmpdrV46K3qEh5QuNGpL04csv0xV336rk0bM0WC2FvRnNDQUN9fYrQdFjQ1LD5fHXZIcNXLmshgcGNbvQpjnVnJ5/0mP1/DMu0thwv9oaEEhp3+iAfnDdz1Rtzaq/XAyxTrl7VPmSdOZxJ+q041eoqAEN9vers3mWLvvCV/TWN75L+VSDRqvDqiZKQZmRHIUJoREWBHo6L8G6EvP5XCzmz5oiVLhnseavhe4nq/XCfSJId44NF9fHisIDtjyMxe6Ux2Zvg3uAirEgdsV4FrCIVzwwPv4jGAgkJ6fE0HW9MhPanJGAWFp9egcJQr/v3NAdFgX0gu+YCOaMGiAOB7PQoB1AHVxYxrMQnBJqB3I8S/0Uk0EjYImo42fHm/MihiIdsNMe/zH/bDE1xEsQSBxkN8mbeMYzyOPbXFWphtM8IKwJxvssfnPN1Y9wL17xqleGwxdom0UBy19z7+26/sFb1bZojpYtX6GWQrN2bdmp7h17dd6pZ6o9XVBjcvzAaTLkt26+Xx/59mXqLiS0N19WrqVZmcGyqgNFrTxmic5/4gW6ef06XXXT9UqmEmpub9MImW4y68WymkeqOr9zmd75vFepQUllcN+qSQ0lpR//9lcabCiq0pBWLt2g0V0DGt7eo9VLV+gxq1Zh6zUw2qdCrllXXXmjLvvUN8L+lTENqqmlIawBa+iKBnbvscbO+0AvLAjnW8WwN0rIb5SK0UfmHAsKa2clxU9yT1QD2LoD1AC/O+fFPQgplcK+bFWsTGF2+Isx4arBLwAzWHsE3tchFRDj1DFuTAzC5IJ53m82KV2gBiaWSs6kxbc13MdkcHlcasIEeYYsruMWhAFUAoGw60TR4aWXXhreYGszG2us2JS7kJDx+p7ahUPzePsutU9os2XLl6uP/dmtrbr2mmt0/gVPmMia034jybUhbICCxjz3Mefqiluu1pqt6zRv+dFasnR52Am4Z+seaXBMTz7tcYGJ2QHIfotujeiT3/qafnHnjWpfcYy2F/vU0tyqwlBV5686S084/QyNVSv64g+/pfW7tqqtoy0kDIF8m9k6OzSihpGyFgxl9PYXvkJnHI3bVAk7CQdV0RX3XaXe7JAys5tVGilpaMegeh/crbOXnKQLTztLQ317NTY6rOb2DmXSzRoeIq9ERkbjVnH/O1u83sQVKBgY1ltgERBcYlttlAoWhPWJg/LYXXFcV4tMskmNmMMWHT5ivVE8XPAWiUJcOu5xXoy+ay1U0PT7C00dvyJEztUdUgHxZK19YTzDnt70xGe4SQSy3OcEHQE6eLfzJZQABFdmfxEcjOqXsrj0AwHwS1msvYg/cLNiEIAFjRN5EM6LYTjRgmGNY2vHnCZijIZC0IDAuPSdb2jQ1b/5jZ74pIsmXKwAUqga3tOB9YEh0LbXrL1Rt+64R4V5HWpubdPY6KiKvcOa19iuS1ZfGNyrUaqTMxnd17tdb/rgX6vYmVdqTpsGU2VptKSzFp2gNz71ZZqljL5w+WX6xdrrVVg4S21zZmn7rp0hFmloatRQaUwtiYyyu4f0tNXn6eVPfb4KSoXq3+5yj667/1r1JfuU7shpz94eVfqSGts5ojMXr9ITTztP1ZFBZVL7Xxra2KxilcMeqsqlEuM7IPcnBg3re9coMZdpBeyKgMTZdmIQSopimuJyQ0u74HzHGti9Zv1ZU2hYm7DjGdYJ3iDxDE/Z8jh+4Tt+pz3HpbTvGNkC5PU/5AISBztMCKJRO4PEG4LDgrCj0EWAEIhaKXZ7GX2CCYGG7fIwEWIQfEYExEko4gb8UQfyIEwUtxlGhODxvgAI4XwIY7MLYDcKAWWcrih1rU/4mckelIDcufchlZtSqmYzqhZLypdTWtw2V5ecdr5GhwfDPo6hZELfvP6X+tQPvqnZJy7TcEbK5rMa3N2t1z3zhbpk8eO1e8d9+ugnP6Hywlb1ZcoaVlnNzY1atWKlHt6yWRt2bFdzvlGFYWlOIq+3veQ1Oq5lgfKqqqIB3XjPr7W5a73K2bL6yOAnO1XqT2nlwlN07slnKz08qoY07yAZC2NVtiHUgGU40zc5vl02LgEHVfIrKKA3a+HkbFzPBPLlF99Ymcal8tbujhHM5IAidtOdFmAMfM9aIWTAypxzgDKkf/qN0wC0adf8sApIHAhjgtEuvLwRV8vE8Enjzl+gkUCHCJrHa34UcG+I6aQNBMF/5GAxm0YQE9wyLw5CRMEh+RS7YdZosamFUAjNZIGckRIvFoKGIAU/OZU+KBdrXddGDebKONzK8g7FckYLCq26+LTHqTI6plSuoB0a0qs+8bd6uNSv6qxmZZoalK5UVe0b0aXnXaQXnfQ0lfp36u8/+g8amteoruSYBiuj4Z0lb3n6a3Tluiv1vSvG3z3ekWtSeVefXvvsF+mJK1arUBpVS3pMa275qe5ff6uGK33KN7crU5in3r60jl5wsp7wmCeqMZHZv802FXbZAkfwP6N0eJ1bbRYaFwiECG8hWNZ8PjAs26NRON6XAdxPAOz8EMzuzVdxuZFdY9YMN4o1jTezsRYGb7iXpC/Wyu8xcX2e0w21LtVhdbGMLDm+gOEc2CLtMCbMD+pBBhtiQVBiEArJ0AZoBj4jSOd5LwhBHtbIGXfuQ/h8KDQEATVjwczUzszTD8zO91wkv7A2RkBiv9fFhlg1tnv6pTBjo8WDCtJv2LBWxZa0mmd1qqnQqGrPsPJDJT3r7AtUCEnBpO7o26Lnvfetalu1TN3VsbDtNjVYVKGU0PxCu975wtdqhdp1+S++o2+suUKJOa1KNWXVWmjSB17wl7p9z+365Ne/qlxbc4CME33Duvj0x+rVT3i22seGlR/p1i2/+KYGujZqdLRbDa2dGsjOUo9adNJjLtbyZafrvvse0Ife936VhvuUy7L3sBo2eg32UTrTEZQUAmm3BFqzGxSFZcbFRTayZWQJFxpmdpxJVS3bd1k3MzVrU5sPIXahbVf9cq+LIOEBBJD+cK1d8MiYUKhAto4viGMOa5BuixBXxdr3Z+LGuK3d7R/yHBqIZGHtPgIY3AQjSegTC3nG97puhz5wlSBgvA3TwbixbxbMiUIE0plwQ4J2sxAitt1OaKuDgHlvvvc2Xbf+NjUsaNfiE44PR/Ds2bxVvRu26imnnRN2+o0oqSs2rNVrP/tBzV29UgPJ8b0XheGKCuWEMkXp4tPP1Ssfc7EGiwN646c/oH2poiqZpJqzDXrny14TlM7Hv/4VNc+dpSEObVBapy1Ypndf+gpxHEPx4Xt17fe/ogVNVSWKfRpOpLWt3KjqrGM1/5THaeXJ5+rGW27Tky+8QBrqVz6bVHEMFI8sNYdrKOzFAD1kbPGu0DjgNg+YJ8ykdntYU1AnmJbLQmKGd0W219ixBWtD23EpCm0itEDLrLsrcBEatlA4n4HCPewwrwMuF6Q5sPI7NpwNNQHNtMChCIg308T4tf1YXDNKTcz88f7hOHfi3+mT9ixg/O6XPZI5B5Ey2hQT3G6Zt9xidQjeBvsHAjzNG58QKvu7xdJYsE7Mif+f/+IX9PrXvV5d+7pC/42FRv3uwXW6adOdGsiUtGjFcWrraFe5d1C77ntIpy9YqpVLV4Yy9l9vuENv+cLHNPu0FRoKVVhStmdEs/JNGuru10Unn6l3PfVP1Dfao0//7Du69u5bNWfhfI10deuS08/VM570dP35x9+nnlJR7bNna9fDW/Wii56pFz/+qZqlknbefbPW/ft3dXRTUnmNqGe4pO7cLJU6lmjJmU/WrCUrtWXzDp16/HFKJ8vKJjjhBCtOdW1V1er4QRUE3DAt1sCJW9c92T2t/dvxqROouFsGVBw0W8ji9YjdL7dp+N1gCjVzHB7nfUHwIegpbh9tsy4AQbhrRr5YMw7XQOk6KU37xL5AwFaUjqsOutQkthxu1P4kA3Cdk4MwvoPAEAALQvGa3Skm5dyFM6S8GwSTzCRc8m4kDIH0M9ZGsUazdTFQgJsHIXiOz+ITvj1m8H76cxUqeRBKTdbdtS40zXm3HOvJqYg84zjnIx/7qN7xF+/QaHF0HD3JZLWle7tuuP82bezdoVlLFok3z471D6rcPaBjmjp1zulnqKK8rt16p97ymQ8rPX+2su0takhnlekZDhYkVUro3ONW6u3PeJHyyujPPv1erdu8QfPnz1VDScr3jurVr3yVerMJffsnPwilJKedfIqefNbjtWruEiU1oPt/e5W233G1mksDKiSKGq2mNJCcpZZjTtFRJ5ynuUcv05133q9zzjhVKo2EI4qwHmzCI9+CBQG6RlHUFqU6qLZ7XfvTytLrSVadjLjdK+8KdJ7JsaYVHPSlDytP8xF/E3+QAoj3jLDGHPrAc3zOZqkf/ehHYa3s2eCVUIvlBDZFlpSakEKANw0tx4WXtXzlv2ecKHQZskug4/c0oI2NMDBZlwsg/ZhuSylt4K9aY0AEoDyCP55hgvyntCQO2vidxBXPM2l+0g8+rN01ciRAzSwQzO8MLbEMROE+gkNOR0TDMAbuK46MhgX1m6+4D2KfcOLKiQPKWOR3/9V7ggUJroPGF2P91g3aW+nT7RvuUbU1r3JCGh0aVks6p/xgSeeccaYWdC7Ww5V9ev9XPq/N/d3KNTcFYKCxmFS+WNVod49efslz9NzTH6eN69frQ//yBQ0nKmptLGhg515le0dCPuKlb32TRjIJjZTKamtpU6sKAb/a3LtRd6y9RhrcpnLfbjWwBbGaUTI9T8uOP0fzFqxUe+s83XTtzXrD616t3Ts3K9uQVSY/nidIJ8fPwiVWjKseYCJoXrvvo5aRoBWKiJ9oaAoXOcicUhXoDZDjAx3iswHczmSV27ZeBOneY8RntEVxJHEm43K8aigYC8R9AAkUt+KWscZk7Kn58yHesaWaSjBmLCCxm+OHSCLhPkFATBqEgEC4WjA6E2Hi1Mh4TzjPAu3xNiVQMC4ThwkgODyP2/P9738/LJa1EHkH6mu4xwfTGWO3hkMbuNydtiECAaUFFIHBfUPzkKicSGhWpTNWr9bta8dfas/1hPOfoO9c/t2JVwjAQJ2zx0/lw7wjmBwwvbN3l3qrw1q78W5t7NoRSkXGKuVwCENxb6+WLlqsk09apcZkm350x5W67vZb1dM/oN7uXrVnm0I5/EXnnKs/etzFGn5os97/vvfp3t0PK9WQU3Mmq2rfkJrGEuod6NfTXvYivfCVL1c+26SekT615Fs1oBH95q4btHHH/WptLKs80q0s9VnDVS2avVIrlpyhUn9axy05VipKe/fsUjqbUCVRUSXBbniFY4t2bt8RXJdYKeEqUTngc3lNG1vioCj25zrYQg2NoD9xDGcTsF0ZpUU1BbkuKiYcyMfJ3JhBrdltXbAgjkFcd4fgsda+hxoyBBKFRV/wFgeU4ynAT4wRhVp71JQT3AftYnkCrsBlEhQrgj7BcJ6070OCuYdB8SowDm6w6aMMGqTEDGz3yebVuRC/e9umlaQSmHltRtx91iYGnUAiWKQt9+f7vcMQYRno6w/CSHDJ2JkPQn31tddMFC6GBOX+h/36Af58cNsGNcxq1ubu7brqtpuUbG5QIpcK5SsJDpVWSqeccLKOn7siRB4Pdm/Svr5+dXXtU3tLuzoKzVrSMVvz8y265zc36Lv/+h0NZSva29WlzOiYFs2aq858k0496wwtP2e1jl6+LLTDvvVRJXTzg2t1x/YHNJgYVK6hpGSiqCSHZ/eV9fiTQDtTIgAAIABJREFUL9DitiXKDGc1h0z84IByuYyqSexfUimOKE3uPwxyP8QaLEo6Hf6T0EVxmWktGLGAQIPaNWEvOIlXx3jcAyiCkHAZ0XRCkj69W9WulhUnz5CctNvOOvhe8wZpA3IxdvX4ybm8CA19UAdmaJjv4EVv065nPcL86m25rYV4eQgfkEDMZyhxKiGfWZubEFRUooW874JJ4T5h+rwJB23uQxVgUDSR33JrRqZt3AwEyBg7E3d2HwLYt7XLxWeUtmDycQEYG4Sp9bGBeYlB7rn3nvEixf35m2uuu3aizSDwpfECOlf78nN39y7l2xs1lCrq59dfqb5KUYlCJhxE3ZIraGxgSLlSUueuPlOLOxYpL87ITWuMTVHh3BEOWqgoVy2r2t2vXENBO7p2aGRoWNW+Ac1tblNje4fU2ixlkxquFNU/MKSm1g7dvvUBrdvyYCi1r+aroRgxg3s1OKa2ZJOedvrFak+0qH/7Pi1ZdJQGR/qUTHOuXVqZVF6lkaSqJalvqFvtneO0NAiDkgC0iBOFkwmI0SzogieBdaWGDg8jPjWGPT+AI9wXK1TyYfAQAmlEjDbhA+jLfnQqqL1m7g8eYbx4LiBYxCE+DYXPca/Yu2N0jJ+1627escBNJSx1BSR+0FLKgV9kunGlYg3iIMhvG8WCYHI9ODByLEFcguD2Df0hBNRiYXncHzkQtHr8XC2uHo/DWo8xEnzanXIs4qxr8K+r0vHHHaf1D44fdsb12PMeq2uvv24CCg6uR7mkdCqcgBuqfnlHx+6eXapm2eLRoDUb79Qdm9aHatyBsVG1NDapOlxUflQ6qrlDSzsW6rhjliqTKoSTF4c4inSsqPZMQ8hm58EFUmn1DvaopbGgRCkc7jue1BsZVE+qpHQjh8Jl9fDgbv3HbTeptzyqBmKJalGlZFGZhELx4+lLT9YZR5+m7GhKo5wAP6dZQ9VB9Y9wCEWrGth2NSBxjG+F6t3c+AnnuEgwJ3Qhk872ASd5Z6JtuQfPgkJELqwI7qhfwWYECfrHb4OqbduII4JFASPrhgD57DLfD3/AGwgylz0JAnRexwF/IkQIg4XO91nY6s2rroAYsqUhQ3pocZACIxBoHoJcmBFGd30Mx4wSq1hD4D+ShzCjM0jXSdEP/i7WBTTFwaFLIIglIDB9+j4LAovIfcQqxEU20ewgY6+JXS76wAVwsBa0YqUaaoIQXp6D6MDF191wfTDNEyUYVOSWx/fD+AU3D256UG2zW5RvbNQe9etXN16j/mRZA+Ui9YmhkDA9UpL6i5pfaNVZp6xWU0OTCoVmgF4llAznYuGKZSgaHBoIp7yXy2PKEvGn0qoUR8JGqgFJu0v92tfTrSvX3KTBfFJNnW1KDo9pZKBfDU05pStSoZzSJec9WXNSbdJgVfu69qh9TruUr2qkwiFxSW1Zv1Vrr74jlJgkC1Xt6+8KdHWBHzTgP+tpGk/FSI4TTXO8CXiD3Z9cWHS0PKetY/VRnobPnT+hD+jqEiH+xh1n7XB/zXfcQ+kSFePeNcqaE4AzXgffnOfr0n28BywVxa/0a6Q0uE91Xn0wIxernoQZxSAgJ6dhl4zJ8BITBmpkqHZPhpN1FkImye/eY4DgMUFKEgjwvRfEBItrxNASEAEUywT32GOkBLNN4OccDguGQLqsGgEldiFDzOU+nbdhfBaaXXt2KlfIqtA8fgDDQ73bdNNda9U10qdMSyGc8p5EBseKSperaszkNKe9Uwvmz9W89vnqUFsQjmwlpWRYLDZBjY+a1xpwhlWVE1Cqw9ravUfrt23Wzp4ujVBcmE2GVx5kR8pqTuc0yoathoJWrzxFx3YeE87TGhsYUX9vnxbOX6CxKqfQFJXPFfTpT39Wb3vr25Xl1QcZ6toGg4aFYZgftERpEPtZMUIHewIxtAut+R8KOvfv1DTdZ6qlp+OxWEGjmLFqeDCM1S/8rH0+hqIZ6yEvVpxuAmZ+pNjvGmSAEBlpJ4DycT0Oxl2yjMDwvAXFxOYZn8jIoqCVQFVMLPuNjjscXKJtuM8ZWwuGixzp35l0Mzxzw6JgAZ29x4L4YOV4gWiXMbruaOvWzVqwcK6GSyOhFmtQY1q3ab3WbXpAQ9VRZVsb1T3QE058R1uXR0dUIXDM53XU3IVa2DlfCwsLlE/kArNmlAlgAAcyjFZGwwt1dnbv1q6efdqyZ3vYLVilrYZMKI0vDxU1L9OiUt+g8qmMjj92mVYs+X/t3VmsZflV3/FdVbeGru52j3bb2NgYIpDIC+Qtj5nerARkBCIgIhFsRZEAk5dEKHnmiQgFG1AcOR4YAkSEkIAIIgEFRYQhiaJIToyBACLYbmO7KbtrvFUVffatb2d5595zrruoplvqLXWfuufs/R/Wf42/tf7//eXLQ2fOL3cPb6/5lk9+7NnljW9403pO71rW8ejDy3ve8wPLd3zndy3nzp1ZX6Rz/frVzysh7whRNXFcFDRojdLU1rjSkBRf7svklxmX7lO2x/1uDYtF8RRlCR3z3RYw6PmXlYCkxd/3vvetxz2WiUYYZevigK5Z9Dgrbf0+y5zVYnVCuO+hKbBvVwxbEDjbdB/0xUUoIyzGz63rPK3yOu6RfILMVXJP0AAF01IllCF0Prkvj15+aLl4+dJyR7nEcmf5zHJ1+ejHf3/5yB/8zvLslU8vDz/5+HLt1rXlxnW5gtvLRQdUH5xbzhzeXe4c3l2eeOSp5aK8yb3TQ4wdM169fn0FBrxD5IzM3sG59UA6AMDh3dvLhYcurYWLt/7oM8szl59YvuzNX3p0pOm5R1Z3je25/vzzy/NXnl8F5Ma1oz3bjz72mvUUFwJiPHdW8OLSC9UHlAnaymmoearCIasRmlmSrQQgesSYGLfE7v0KSNYpOBbIw1UvMTgTjC9LASkhJ7UvCddlwb37w0anND1GnXU+mFSJAn8VIU0aQQT2/N9QI2ZVcSQf1iIcl+ghAMoOQIwJ31Yj6QfkaJza0BZm4AaqOiYQxsqCcQ9npjVIOp9cH/IHjz/00HL5ydeswfRnb19fzq4FiofLf/8/H16FhNY/e/FgObjgPe1HaJs3O+V+XLvlXelHR2u+AKnePooB/HfhkmqFG+s9Fy9fXM6dPb9cv3l0KiLX7LV3Ly9f+cVftvz5t37lWpl7++6N5fKZoz3tIOwrz312RQ5ZkHW34KOPLP/0ve9d3vWuv7eey8uCaL++KRY0kUNSfsKaoNVEpdCpZG9x6BQQdE+gXozV2FqgXDtBN7AmJXhS2y8rCwJhwMi2ukI+wLaYnZRjdEyJGRCMaZRdDwO3YF//9V+/HlU/zTNGp8E9V3a001EsBCbzH+0mWCMcFlLOo/Jsz3KdVHqu+vReKQLfmqXBYG3AEkSuzHjvvXzO6WVFcv8wjX0rP/7jP75qekkvDPR7v/07y5uf+aLl7OWLy93DW8vNM4fLmQsXF9urnr353HJ9ubX8p//6a8u12zeWG36/c2t9Ec7q2hwcLHcPluX6cnt9uU5ad6XDcnTu0znlN+eO3qSkNv2ck1MO7W86enHn4xdfs/zFr/jq5dGzl5enLj+5HoF989b1FRy4fPDQ+n4Q52S95c1vWW4f3lmZ/KGHLy8/+EM/tAoIgRX7iE1krcHdkKdgc9tWA0AIheDX0UrFZe4Dwyoe7Ap4mUJ0P0IS8lVcSWjL3J+UF3tZCcicPGFpQu3wm5oXto45y84TJNpcxhQBQrtocMyeVZl9zDoai5C2yqrE6Jiql9P3/Iw7Zo3ZDPZj1FwpQswP7ygZAvLBD35w3Qz20Y/81vragTe86U3LmoQ4e2d1f+6cPbMm8wjKp24/t/zex/5g+ejv/+/l05/lLh0s5y+eX19l8PzNq2ve5PbZO5+HqAjsVwtz9+xyeP3Gcvn8Q6tr5sQUe0xec/nh5Uu/5K3Ln/vity5PL08sF47eLbWWnrAc57wA4dbtFQk6f+7CmkV2tI93snOhvv/d717e9a7vWs4cnF3O3jk6acSuQGBFsYZSItn1WYnN+oJsQ7usNVRQnVNK0Gd7c7Iy9yMgW28g/ir2Pa7tl5WAhGcXiIeb57NPU8s00ryZa59qbVRtYlIa3PNikF6d1vN+q4KzWASzlgzSX1W81fJIZpYozIVxX2hNApNrl2XKsky3R3wlAYVhlMvYS2//x299+CPLG1//hhVyxaLrPB66sG5G+pObn10OLjy03FhuLp+6emX5w0/+0fKHH//Y8pnPfmZNcRxcPLvcPXt7Pb4n9OroXPeji4Ast24vZw9tbHLo9cPLm173+uWLn3nD8vijjy3C+uvXD5fXXDo6KZ71uHTu4goIsKTPfuITy1ve9Jb1ldBXrnxuPd7niSceW/7J979n+c7v/I7l7Pnzy10I28HB6lJCAWMu3kC5p7Y321HY+yStCzqJMSGHASK+L4+xTc69GEEJ+tVuAXvKsHXctvuyEpAGl+aZg1397Xuui+8lddTvW7wqgWHmc6uu+9rnPP39NJnJtyMw1KnAvWx5ATntRjNOTbatTtZfFckFhBOOLuMKGpaA6hxZJdaSYoJfmf4L5w6WZ5xueO7MGlyfPTi3lnVwn2Cut846LuvW8qnPXVme/fSzyyf++JPLlSvPLYc3n19u37m13HIY+J2jgpYza+b3/PpCzwtnDpbXPfX08sanX788+fBr1le1PXrxoeXs7aN3pB9curQy/uHNW2uwL68DcDi8dWt9zYR3KKpM/uQnP7We/Pj0008u737PDy7f/u3yWBeW24dHZwioupacLUYEpXK5OuWEMlNZ6+SY1gK9rJXEYFalSgZ0m9bnxQjH9pnO50rwTgIAXlIBSYMbjH9jHlqS31lFpQFjMlZE0G0iSgiUhyBSSAizLceQS4ORlQSoxpT8Ke9hjzqYt0Dapyx9J7XPhFKl8X5T6j7zFmKgTv7etUDipUoeAga4JQmg+akUZjWqZgYc/Ot/8zPLE08+tTx/9cbyyY9/bHUTL61Z4ivLhYPzy/mLR8cLqS8H2V65emV58nWvXT534+pa8vGZz3xqefzy5eW3P/qR5YmnnlyufM5ukbsrw184f2lF1R5+6JHlzO07y+ueeHp9NfTtazeWRy9dXm7fOjp4GrLlJZzW59rz11cr+9ijr1meeOyxNYHppBbB7Zvf/CWri2U8//Znf3aNBVfk7OBoR6iTCG2RprzMW7zo78AE33lG/LUmS9c35C5rUrXcU7zRFgF0s1buRc9+97e11zZlh/ZiSPwxmZ9rG8w8cyr9uyQlXsxqVWGRu+7eB54Hmb47ooBcBWzMsAHlGiFAhyYQEu/1c95qAmEi/NqEqZhFUNwByJU16yd/05ZczC9RpC1t+41QITBG8vzXfd3XrfmLMrQC8s53PUlAaEiuhfahZNpR2yOHkwnXVwcI1I4x/Idf/qXlK7/qq5fDwzvLpYOjI3Ru3bi17k0/2/vpb99aK3ydiHLHHpPlzlFQfi8YP7f+W8RyzlvMVwE5u76O86iBw7tHqNcj5x2nenW5fAGSZUPHChXZwLJ87upRdnp1PW8dLucOjkpifuWXf3n5x9/3fWsdFAGBiF26dGHxfncWYT2N0Kupz51b9/yrVrA9oEOrs8SVcIhBvud7vueFrDdhY3UAKll7wjO3PBuHylrPughDRYf4gIKT6QYIOIjahbkJjGcI5UQ4/R5yatwqv21faNt1Y53r/cAFZGp8A3BQtdzBloAG1SEO/s30ckNYEERTziHRk0tUZWWxQ5My8TQJAoolOjFxJu7cXx4E0Wh1GfdKS5h/qMe+C1OYE0IiNMQMs+grbenUFmXcGLGCyV/9jV9f3vjWty7PX7u6PP3Ek8vNa9eX//brv7l80RvesNy9fbgeA0TgtXFW5ezBueUzzz23fNVf+Orl+etHb3+9dP7COleB7mueeHx977oMOity3bs0Hnvs6Pnl3NEhB7dur3tOCOG6i+/hR144bI0VJeBoRcB/5Ed/ZPmKL/+K9VjRN73ZvhjvAzzS/Neuq0+6sLpitCwBweiV28y1aU25WACV3kPpe4c2GHu1Tividu/KklRTddw6tJ5AGcjhzGtU9eC54yyI75WalGubLl1xpPE8UAHJz5tBmDKN3Ccm2RXk1jH4Fo9WoI3z+6FYmH2e1ldeI/y9OMACtRMRoztAoHyJ37QBUnZ/cYGg0mIRGuNm/hFw12Vs2mcNizeABOrIipMsNAFRLRBCo98P/6//uTz+zDPLs05AX5bl3//8Lyzf/ff/wcq8Vz/32eW2d5bfO+NJfZUFfPK1T6/teH/hCoWeO1jf2/gPv/sfLQ8/dlSarTASHFz1q/7R1XGaB+cuLBcOvOL59vL4Y48uf/zxTyxf9Po3rNbUeAXSv/Ybv74yvkPwAAm/+mv/ebUM1bBduHCwCuLqjko6Xriw7v4kSK75qmd9m7NnO7wandDX+nDDMLd/V7uWFQiZ9BwwhtXiKgcBT2tDmdoMNV1k1sphdQnNjEn14W/ggvOfKa7Vzbzm7PzPvx6ogBR8TzfLYtjGWImH37g5nTqSP4jgbXwyceUc3BlVo65M8bQ6ISb6LbPtPC1B49Z6ZG5pNO4C9819jUWQ2dH8JwmJMbtPHIK4+lVgyYKEaplPh5jVDmH9jf/ym8ub3/Ilq7cjB/ETP/kTyzd949GL712XLz20XLt+bTl/cH65dXh09NGTTz2xLqpCyhu3DpfXvu6Z5f0f+tDybX/rW49ebHPu6IWe9sSuW3ivX1+D7Meffmr5xV/6xeWRRyRL7y63Du8sFy9cWF7/+FPLnzz33DpntAOCFL8Z//97s/CR5VCfeeWKONEOTgnLIwGpeiErar2CukMFFQ/ajFRZPFqJ88QgQfd+sx4TQLGvw7NbV51AxUPAFIrKlTJ2qiIXKwHZBufGx0Pg5mWtVrpfvvwCounvByogMUTH5BgUH7X9IIg7j2uZjNjrD2gME5BMdBBY+zMihjbXOqGHH35hlxqh6QAHffQynjLMrAXc3pXgcEHEHG3LhWLtsyCeJ4DtctQWoVbqMssqikF6nZjx0W5PPfH0uoDcFSjde//Ze1/YXLUO7ox930dZdBerxxrRpId3luW5K59drt88XJ771KeXg3NnVuSK9odKHTEvF+3WGsT/7Xd86/La1z+zXHOO1cOXlw//jw8vv/If/uMaiEOsnr96dQVP0NeOvl5xvR7nc8/9zSplJYybdfjABz7wwsEVxqk9mtmVJRcrmjf6BuMraDR/zJ+Lp3I3z8D3LIO2coeND7Nrt3IgoICY1d9ZEaeacOt2XRQZAenybAnfhP2BCshxsKhYgr9vAdqFZ4AYPeTCc8pD+LYTAp5JuePKERAPcTu+klan3RUs0tqIzFSDXTtIWZvu54vKn6TBt4nC4wjNghB2c2orp+ccBIAJ8snB0ZCe6X5gOvpe5uKcFN3BueXG4c3l4qWH1tzGtXuJzHXn3rlzy91bR5ZlfaC3n52/sHzT3/ym5Qfe/Z61rmt92a1r/fS/s8tyeHMNxpeDM6vA3bp19PeP/Oi/WN75jr+73LopyD+6/t0v/MLyV/7a0TtZnr96bfnjTzy7CjxX2AFxriz2kc9+84UDM9o34XcCVgGnZwjR+9///tWCoFlaXrwjDmktKRYCUYVFim4ycKVH1Z8F7MziQ3QW3FvnGZRrZwbtlHCume9nAjG3/4EKiAHNSk5CIBCkrXOV5kEKJdcMlh9PuhF+LoqBN+kmPLF1/547vnqZS7X8iEC7QDkyu8bIotDixoDYNtK0eeckLeQ5LhaIsXIUQXrBPYGkkZy+ImjMlCO6WifvQKf1bxzeOEr+HZxfy0pWe0GC+u/ent0Lly8tNx1E/cjl5fDWneXWjevL2/761y4/869+aj2g+rJjQQnSXbUlBzahHGXp1/aU2l9fLq6W9s7yz9//weXbvu3vrK9zPnv2YLl29XPLT/7Ln1q+9u1/Y7lq5+Ejl5ff/d3fWwGVKhru3qvxKmFKCK1Hmjx3hruK7q7WT74Kw4Zc8iqghlyjtg+opkb3GaxrI8vre/GC/koqs6q8BTzDVc7V5WJxbeOVGYOU3PVuRQKSIvO9uc3E8QMXkFyYtL8YhNkOxZr+KkGwGJ7hC4s59l0tXth1eZUs0tyTXpLQa7YISQKGiDQlfzirpm/IzNb3bcdjdV0ExH6QchwCT6bbApoj//6d73zn+qLS4psX8HaQ671dhj7tOlRGYoFWIT93ZFW5Ta41rriH9Dx0+fI6Nic9fvD9HzhyU+69e8S9h+vLPi+u71U31jPnj7Lszys6fOSR5X3ve/+6c45rA/FVtv5zP/fzy1/+q39prefSL8vI1QwG9Xxjn1uIfY9uKUQlQaxDiT9rg2HtEe/V2PiBxUD3Eozt8EvQynprN0aPNkGyWaP4JCUkP8Zy77oAHPYPVe2bsHsmpfySCUj1NgJhgwKNNumsiAFiLINiksO2T5rkhO+0VRnKBABAt1y13gFhIVkP6AhitkuNq0SDrYx6cLDWfUGnyqx2uFmLlSvWC3Q6Hd7cFDCWHbaQYhCJwukGrEr93vlZ28/mGxP0OYPX7vnGb/zGFUIu+cYf5+9rc7q4hLUcD4awSU2itZo02lc7KqjRkiYWL3I9S4Ri+KnEEpgg7cZkazQBifE8r9SG2xMsrx0WhLu9CvTh4YoiEkhWoTMLolMJwskLCUdCEURvTrL21njXRZG97W1ve4EG3Vv84e8HKiCzeK/OEVOphd+KFX74h394LcWYe8Vp4n31OBFmajWJLRBtlstC27xDc2WelcPPLDnmEAjK1K+l4BcurEGnMnz/Dp5lCSQ5u5h2uRpCL2sr3pG44jb4d8lKLhg/HsNidqCBwj2MVPJSzNXxNs0nRK8yiZglWBKzYSYHTKRt3Sv5pWhzxmxzq4B/g77t4sydQUtKgXVPwfhEu5JvHeMzqxHQy+mW3OHOwuJG2zeSJXA/S8F9KhYkEPYBoZ356gv9uTy9YVYGXduUy8xToGu8lTusJs9YgoOdaWCdd12OIv2Wb/mWdX25/JLKhJjyaA0eqIA0OMSYxWFpljScvR+y5i1ygVh+40mTnKa4PtpoVRxSX2kpnxJWElAltBBVMSRECmMLMpl7i9qmHp92FAo087mNTwFllieNOpkuX3kKvwWBGGF0bdCOknNf8zVf80LQ6/vc0ONOOo8mIT76KYbDeErLo18wavEbpnJqzDd/8ze/EHNtrdtxNF9dtXuvUc6Ceo6yAdmGHPZSzdxcY6PNKYAssucoEkghoWGhMSwksWN/zJ/CYw0ooOJWYytuoJAoHPmUyo3Qi5KAeu66WHt1ZK48BEf+sKQBKg9UQDBwxXzBbw0YkxXYklgVr4jXJpp8zV0TzK1wT66CwBrM2GFfFq3zlNznGYxOg4sJOrtVvMHydLFyCOjKfeo4y5KLBIEVwOzmWv2X72lBY2pc9V0yU3kKgXRpjz+sDB4zlwzLypbAAu+qjSJsFXPOuqGOy4SiEbYAkurZfHrO2JTdc7HmkTdl7nNd3Zu7c5IAGQttzeJXX0e55Nbqi7sk/sDoWVHrANCg5WtbPNcrtQkDoSBUqoDzFvSBhqxgLpY8DPp5Bj30KUBnffYJiIS0dqKjuMx3uXgPVEAMLggvbV8Qno9u4kyogj7ugftKGu6c3ebHiCW5R6trw+JpPx/eI/4tgJOHqGDNPSyPOCSoT4wkvsBkBWwJSLGOsdJ6/H7PpcVnyUMFd+H4GMQii416MaS/JUYl6lzTB57Q8HH0mPmfSlkw/zd8wzest6NBrtaEzNEAE03LVvvB7eYUY85xtFUAYxO6qnnNrZwVV83v0a5Men2wQOrdejVeZUEsAWZtrBQZaz+TebWRQoBA9qaqhFt/HTh3Eh+xeiGOKT2eDJc/q/1ABaTEXP5jVgRz0Ey5WCSWkORambgAcQZqx02SpeAOYYDcCIsuuPe8xddnycUytSBkqBKGCqUCwxIshKKJ+NP803kGk/IFAX4aj3Vi+bgFEZhAgDgnurJlQnu2uUEEkDthMTCGnXnG6ne+OZ+/WrTcNkGtf2OggmPx0mRu7Rg7GgRb54phbvGQolEMhHaEVzkJV7H9/bmG4pvKTCgw5fBo00VwBLttmDKmKq/dEyRsXVgC7faeSRbTOKxz7iphQLviEu63eKmdnwlPGl9/FJt1qYaK98BVmi/jPI5/KCSubWAR2lCcTlfMu3mgAmJQac6CZotgqywXo+CzfR1lnzEy92ZfsaAgUwY19AKzQyUsWO5aY+BOYSzEV3PE5GfdfAc94TsjTC5VeHm1QrQZAhYrlcU37jZ9QbCcCKn/CTnra54+iHGqJDBGz3A1jZGw8cu5QDLLaOd5CoHrJ/GZdZDFfsc73rH+rr9cmFw+z1rklI2x61v1skC6rLbxRru0t6BdroCPzyITZAlPqJyxx0S5dMZE4Ai3+CIXE53QnGvbOCkebegr6Bf9PRcCpz0Cg+bWgOWusNFz6MTtVH5DKYZ0mfMsXzrJggAWgBDRzXzkaghIAMkDFxCDs2jlO/jrsqe0ku9Myi47g8rtMkH4PmRnW0Mz/+7NqeHt+qEVuEsFkbMy01g8j9FpnNwdxGZuxS89594C0hh9QofHVQl4xmKBSmOeLTSbNQna7SQX4zbf8jqYyqHbBCBXgm9N47IwoVIf+tCHVm2ZtZ478hLwLHN91zbotWSmsYtbxBMxFzfJUaDaLqcDbSSQIXRoJ58hBgkBpARZFAycayRZqnohuk2EM4HkWbDioWQ+uUqEpJjEOK1RgIFnudXg6Il0tX4nCYfv0Zw3YUxrHuny5Rf27rwkeZCIEAMblLolwTDf04BoBQSnzSpD8L3Ai9uxS0DArgSrmMXCSvAJ/HKfAgN6y5BFa29CGVwEAtfC4RF5amJjzjVLQIy5+/zODcKYGBCi06viEsjQo7RutWNt/MGAKmItlgXP0ik7teRHAAAgAElEQVS2U70b03NNaFnuUJaZ1ZELySXJqk1m6XCK/HP9o125mVxfAsLloDW1L0iG7vUqAHRBb+PKypojq0bBoIPve4lndXTm9GIEBN/MI0SbIwFBEy6uuQnsrZ/f8xxCAHcJCCEOCs5t5pVwv18SAWlwLYyJIR6sG1aeZnSoAcLnhvm0WDTqLBHQ3vxbRhwBfVeAOF2z2u+5zDsBkUkveCVg8iCINWOHmCwUDOSosrR4o+dLgnqWgMhBJFjHlVBnPWjXQAFuJ3+7+blHHCFgbEwYVgJOcG8u+nUWcQG5PieqVWC9BSk8yzqxINFEXOKEGC5i/Yk/BOAhgsZKqByWkTXCSO6ZVQ9q2qwDBXQaC1IcyIJAsnJPfe98XWt8nOWJvwAcjl+aeZfTwNbcMnB36J1+7UilrF8SF6vgJw1qoZhKCMrE7YsFWIAgPEJSLgMhmvDE0YNVadYYkVbpNMTgzZhGP9ploSxsTOY72DfrljtCS9MmFrntwMbH5w1iNC7uDY1rfPqZBXBBvBaP1cwN8ryFYUVjXkkyCEqZZprRPfIECZR5cl/EIi5jFcupOiAMxSrcJIoo5iRYEpzGjrFBxVwScUj5I+0RUKU5njNGGXnxoba7WDSI46xWAI3a40Nro5VyIrHKPhcrN+g4AUEXYwUFs8jaipEDENA8K4Vu6N9+HnOYaOJxlkSdGUXhGffiiyqvZ90cmoc45jLHh7ss1N7Dq6eApHU1iICIX+DHj+ZmZR4RQOBXyfRJg4DCsAQEyX8YlUalzdLqxTWhINwjhXMCxpJxfPuZJUYEQTtrkEB5TpaVdnEZO4bDjDLEaf7qe0qMakt/rGRaELrEpYJ2Zcq1iZGNI+bDmMVqmIjQYGAxSNa2sWDMGMKie+sT5mENBPXcoN6vMt/lWIm4+3JH28NR3BGEjWm4H4SmOMFa5aIZk/mgRYK+y4LsE5DiweMg3oAZYwYu2BCmb/+V3N3m3rZ8VEIyReZZc+PNZEUfaJCeZjCwmMOkTcAi9J29wVwMV6aNu4PxWvTjXC3MyrclDPmcNKfcRAulTX0mIP4u+TTdqYiX5ilpNRlRX3Ih+d/6oF16w5I2jDt3g+ARJNqUNYoxzZsV6I1H/s5CTrcrBkqICAiLQblMehYzGStBAZ/2Cu00o+CeQGdVm29MOBG34r7uKSlJo2MeTFSy0rrMTH0WONruEpC08NaC6Fe7eKEtDMV8eR7a1Qf6tjVhnuAYSLJLw8+KDv3pwzq9ZC5W5i/mjllzuUzWf6SfhjVgRGnLLc1wnGsV45REmrvAICq0f9twSxbmXnlWPoNf2w7E3IwWGtPIN/CljY8W595AVOQYCEgCSaNj9qBewAKAIQjT+NV0YaqsqH48w8WagqmN3ENjCNwo38HCxOi+m1bSvWnwgu2QHoIhN1Es1di2ZTjlTEKjjNdazRNonBLJT08AitOKSYLACfU+FysBSQkVgyQgKUdttkEq98o9KY4qrwM3tBtgsEtAyidN68vFMsfi1wdqQebggiXTfPn/CE1iCUjaDEG4Lr3+QDuZyzSUv8vA+73sryCT+7KFYacWhEYJ8CfSs81Y00qdEt88PAOqNPbckF5IGowNYlbDlSXCdEoe7ARszoQL1A3ybj5BqzOgnm6EMWB0bpkcydTyaeBiORaEqxkTE8ZOkZlbXkseanu6wNPyN3e/Y0gwLy07K2gJavTzvb+b12ksyC4BSWiNI7Cn4tEABhAzQCe0rRKkfTGItoOYUzjlQVqrl0RAcoEsDq0JlmQlSuwI3H2f32pQmIArkXskoOrtoy2a/QraCeb1nOI1mjaB4pIIUDE0hmANHAYBIWLhmGWLiUHD+91Hk0uURWwCR7BYngTSvNRicX205RklKh2QnFbtrUWzorb97hjPPC2wvE5Xz279b4m03AxjAq92umRaGy2NI1gUfYy9Yj8MJvgVh+WeuRdCRzGhfUFvcSR6agc6JUgXR+XGol9bFtLsnkvQ0IlwE9QUQO6MPTjVV1mb3rUSMLHLAlSvZ81V4gZ9a487Oy3kce34vYSlceEFyVk0LWmNPjb4mWtKKUW0a2yrl7PvHYVTK9UY5oE/y+zOhFAS3H35nIiLERT20Z4tema45wx+BmUtDpcEXJkbpT2BPVPqEifsuxCEAIhd/DevGTMET5b/SYMpY8FUiNzC52bmCiiLUIHrmfzu3MvMfRavuRqThKqDsd1bVtz4poUGinBDKBQL714KguU2pspY3v72t68wb1amPA2a+8+4WA+We8KuuUppY/0TRrQ15sCCuT7uJewdE5sbPl2ofevi9xQJmph/rm8x0q429JmCiNZoAjDKqiUMPqNd8c++8e0VkBooMK+QjX9PwssBJCj5zMGhBZi+p9W4JIQOoSczbAeqXf95DlMoimuRaQxxRIeKYRD30h65aUHAETnGZD3EL7lPxQaeo7W0HTyZ/43wymHa3eZvjFbiUhvak4EXc3ned7kW7g+4mMm5GIM1Bs/mgsSkaJqSUDtFw7rEUpi33JPvjNuc5VNYEM/GqGXMjQejcxUF6n5PUJtrMVCuUGPxdxB0SKW2WDFFhtou2M/ClFTdxYTanyjgdJO3QMNx7eTS+w1tjZMCpATiBb9t0bB4a8bWx7V/agGZPq0EIY0Oi5/H9BzXwdTOcOjeBejebZJuol2TOBJrLJbJICYzjtErnNPHdqItfkzmHv15hjWY5r9/x7DNI2G3CPYlsCBzV2JaPu3LxeL6dRVIz4MtcrfML9QJ+idfEo0TLp+V0oAzKQmWJE0JChaM5kLqV/8siEv73Yu2KQk+OhpMdC/hDNrmHawnrxwevpC41F6WOAsldrCr0Ly0X64jV2lfNnzSI2ZvnbW1j4GNp+x7UG8WpLH3fe7aafIfreGpBSQCmrBqUBt1ciOmmxXT5B4gZAPk6/O1+euTufYNGDKCOTFHZdrKLGhCRC3ZaA/DdI1kj708JkKxMIintMNV7oXmqdqVBqOdBcSZb23KBkvKgXXbf8GKpgAIJF/cMTVp6gRemx2b5H4gwLzUfREQ/Uxmn9YbkMClRANzVnwoN8KKFKi6XwxkHMbjPkzhbCxjNg5xjf64Z1VCGCfAoYJD9EQb7nBxiLWmFDv4rVyFioNeV5cwKiBsz8s+dys+0ec8w8ycVHlXAXCSFXJfz+Ej40IDVrm+0VzV9bxOqsPb9rNXQKZPOh9ua2qwXBo/BjXYaeZLRlmw4pqCx62ARDT9TS0+3Tf9dsiA+ywI5AdEnPsEFOAfE9AqdT1HGHqxT+OeLp16KqBA7zpsHMZeKblEn4SiuCrt7D6Brwy+Kw3dp3mjG6bC6JX4K/QEkydQxmIOW7rMgJl7K0/C7QsYwVBl9rOYrLbqAvRnhQTD3CvC1nvnMRW3DGOzHFw4NW2sgzEmaMp77PLrbbHmSEkIyrM8nmHBMLw+Zwb/OCZvjp6ZbyNDa0ndfXvSxX3WXV/ipY6FTbn5noKQyG7vvLFtredJArhXQOaDFjDzb7G22i7GzqLMZ4+DHed3W8Hq2aDJ/PpchxgwQdEnN0w1b3DrfGf3SQTJrNc/xioPEsxZtW5ITyUxDsIjDCcpkdosRjFmzAwJmvtkuFiC9PzieX/B90yIBUeLW4ACEzRIiweEsKAsK3TQRcBB1rYdazufv+N7SoSKeVio6YqCyNWyJQzG2XGvaWv5K4WHp71CBa2b0plcT4JZcnZXW7ZFKGOZSGGKM/eOUuCmW6sC9ur+9nkvpxKQAvQ6jrENYPq5UzASlpgq7ej+3jlRfFBA2PMFhAWMVdp6NlQmHzhXCUNYHOaWdVC4B+oTOLvXOLJ2Bc/GVPDc3CyMxZIojOg0Zu4Y5kwxcEGUfkT06GK85RUSzBiPhcFU3NS0LM2poDGlEz2yfCkm46l62bzVb6kjyzWq7L35eZ6A2IwV/bVRJt1z1T1x+1Q9oKPnWAW5qDaDWTPanIAUhPv0DJpn3WlpVhy9OphiF4NbU7ThQlo/V0lj9X4hlSe1ofyGgMwdnPPelIn9LdzSqWCj867x7RWQGUhPaTuu3AGRECYEaZ90nkbL1EYQnbYxHS3ekf/aocEk9zB3CUDFg7RnjDux73zQqf0LwKssDZXJdJe0058F0TZkiTASyiyEBe6yCPpNuI1FbkYskACyAnYntphbhGXrL1sTdOE22A3pik59Zkm4WO3+TFurf+t1BJ5FL+6aCu3WVfmNXX6TYW1QgxBNdEoBJwEpbumwvqxMDDnp3DqUC0IbAkqh5c6ZMyBBPJELmbtWWkCfCkslo803i597n/WzHgRQPBN4cJLV3/LkXgHxwEQy/E2rkO7cHwMNTaiDfPX7FZK0aCUvQYI0vEOmS4bpB6JjbN1jTMGXIVS5LCElxq5EnPlNo3hjVJu/3MdlE9gL3C1OMQItq2asi5ayOSqBzV3QRpYvC9QiF9BbfAKa1p3BqzlaXAkwCdQW13gUhO4SEEF1FQC9E4QSccBFa6s9oMucC6EHaKAXC4yuYidJxtxsNOfG7hIQNNCXcvoy9Gig6pkLl4U9SUAgbvNSNCqOS5BYR9Z3S4Mspu+tny3VVVDX3mkC9VMJyDzMTccGSFMIjFvoBjR91m0G+TQW47h7MPf0Hd0DVeJHT3w77Rdez++cp5zMtnOtfEfD0pYYJb98WgDf0WQEsHli5EpG0qg//dM/vQb3xTWTFtpzH4bFUBg+gXRAA9yeEBWcl9AKmgUKWOQ2QuUSZilOUkQxYG5rVnC6vH6Lju4nqISiBOQ2mz29h30CQpnI9qsCyDUzdq6vHMo+AQEK5Bqjj3US+wWM5KZqR7tZ3+inT2vF2nOHSyrmiezLtZxKQKak+bcAU2fBtwYZMhB6EpNsEzRfqJCYwMSxIwgBUZlbsGWREUP/oWQCT8gMYiEcU5s/j5hcDiUmBMlnBxFUvlKs4TkComCx/dTmIcPPx++yN9pROSVA67PxUDTaVDrjuY4rguCAkCv1SEOHMvneGFgs/65y4Di3Ygq2f6NJr4eYvxkb2vokAL35KfdwVlCgsb7KgyQw2mVV9lmQClJL6BqHucjr7BOQDq8uH4LvOtEzFziPIQHMxdKP9WadVX8UgxznXp/El3sFJC2XBsc8LIjaliDAfL/ZSSUZ+xJF+wQmvL3FSfC2R9DUjjERIvfPytIyxgnb7JdLBekwx0oQthpZ1p5579Ie8841Q3BCSCAJSAnCtLtn0lQsh/umYIGVPZfGns+l6QiwvEWKaCJXuRfbMc8g1L+NM3fYeFMY22RcGrs4wrMJxaSvfvdZEDQlICxISWXfUUpgeH3sikEE6YEXBFJ/9tgnWOiDx4qBWp/mZNwUCoFkfQOVAhX28d+pBSSNglgYSmKJ1pnZZ4tvEdNcBaf7BrHrd4TIzQi6NEkaXcmIxTTZGMfCp+UlzJjxkmb6cV+a2XOIxjUCMQbfTi1a4CxRaSdeaImFhUTJPVhAdOFH06gzmNdn5SX6w+gWi6sVA8pBSGzF6AnFVC5cLIGz52agGe2m1pyWwtxD/Irj/G7MoYg+p0Izl7YalJidMDkXq8K/fQKCFurmCElxFXo4aUUd1z4L4qihrJc4SD2a2Ms1XXh05RrmsZQWMH+JaVXd8iFZ962gv2gL4sGJxPibD2gzkhgEcQ1KwV0HG5c3iLnvR0BodiacCzJdLZh851tluqc7hzDweJBqAmvRBayQn5KAmA2qI5lWEInQBK83rApY9SWhR3thGotsbD7T5h3FP5k2oZxZXUpkBtsYTnzBFSCk6IaGMUDbVCFmaX7tSpI5imeLYE0B0Uaon0/KgTDak14cM5WMZ91njwwIWX/ojiaqFyimmfw7jYBQqGrwuDiERKWC51IQ+1As/RurNaOYgSFdwAXVBKzERLH8nnLQZ5l0cwv4OQ2AtNeC6Ciot39b4I7UL0aAsMDlv1AYbZ/wYBj1WyYYfIsQtBLmQASWZe5ES1PSuAS5GMnYOmFjuh/cHUKfMnB/Qa3vMKtA0yajrMsEBLIYoFJJv8z7RFIsYHkj8+mwvPznXMAYtDaKM2agbP7ahphh2tNclANhkXMACAAcjAeTVMs0LQMAohfjGKN1AIqgg6vYbx/Mm9vaGKcl4jJV4bALxSqHpC3IV66mMYH2WYdc2Nn+XOPJw/HoccnrLS1PJSB1VIM0ghzDfOcEU2gjUi4J68IdMeApqVttF4P7HpPTcKFQmUOM7qwl38dQig4lrSZBmhxCGitTTJARL5/TAgvuI7r7ICM0eJZAHzMAxkAEEqLSeIO1Z/+C7YoVJ4JFqLJ+GIKLNROMmM39VQijIeahEPw7q1Lep7F3vhVwQfueT5DMK61akrMt0oRKNj26oFsHZRS0GyPm68wBn6w2IUmoPNebhdEL3eR4HFKRm6tvtMrTKInpWd/lEqteyNrnUveW28AN7Vgr4EjJRDkQiFhWpnMJuFye08fMS2VZ5tx3KZj7FpD2OUR0nR1XcHfSIPJLt3DbNPunEZCZd8k1EaTzc0tgGkMWpGQbIZcggyyFds2Ab7tY5SBSGv7uO8E2VzOQoGLOaUn4w1zGMPlZ+p+w5SpknTF9uZRiBXOx+Yy7WEGofiZjTlePEJmre3qds35C8lJcZeoJCKXUGMyXCz1jCWOSj7KHf744FaSaQpi8oO8AgJRfwi5XIq+VMnGfLQZc4rbqoquzA5TBJKSESo7FGhBirqtrbmxLKCbYcBqruwrxvg1TuR0FdAY5LUgoE3/VaRkzQ0krTOY4zudLqyGoxTBJGVWEigl3CUjo2nbCvqdpZKnbiah/G2mUic9xOu5GbDEBh3z38HZFgRKKxplGpmETIJ9iEBptXglrNU/iFu6Lz9xCTGKshLykHO1fcKpP1mO+E9JcoGjqlTBqSclp+fSNjr0eoHGp5LVexqwfqKR56ruAHZMroOxcY8JECaKBvrJUlbun0VkQfBAY0q7IFKDPaNJ7QNwLImfZu9xXxTb64DNeibbNm4UwbmvgyFf0dKEVhNV44k3fR5/pZeCBfcr8vgUkiyEGgfLEsCZPuzntZF5bIQmPz32q7KFjfxBzl4DMt+/qO4bWZ75m/c+9HFWt6teiEpAOcih41FbuVhn42hJDKJRTws8KEIBOd8ew7blOsWRpPV+RYxbDeV7ighYs9G8Lkad1Pac/WW1xT3mTxh04YhyCbbVK+oyJWzP9TVcxCN3v6E+wYqCpUPw7V0nCmKWuHizLX1vmnWWeFm1C2b7fvtpuyzPu57KzvqD14iZjtElsVlCoghC4H3cFdfttC28fd/99C0gagaZWmpAPa0Kku70Cu0zaNuNeZWkJnV0CMtsNbs3yaHeL0LjffQkkREUOAuKVtcsqTG3WgpeBt6A0WfsjMKfF2h56XRsWo0DZcxY7ZWEvCGQJk1V3lPUo/5OVyCUzB+4HC0Lw3e/56aqaD8QHUKHd6FwuoNiAYuhMgIRIjMSqBfmaB1oWh2ZBuDhijhRjAX3B9zxZX//um8KD1vrOZWptqn8znuJT9/ZOFpbC2PQNyp9CJjbrvILg6ixyMeQufvw84fzTcLEM1sl8Bpb/bDK2n3I7urZaI9NXWUBalmtWiQjG2CUgc8/1TP5s99JjEL+n+apaxfD8WsVsnYGVpsYQJe+MNTfJPCycPItnY15uAgHJKppPPn7BI8HCtGKRDnMmIBRM7wZJcHo50FY4E1IWmsuxvQqMrYH9IawcNyUByY3qvp7P1zc/qKG9NOY/0aYZe5mn+E38UBY7lzllE6iiD+PJdU2Z5a5ZrwL9CWj4d0iYe7l+kKxyO84hth/E3+jEc4HQoU3PTc9hgirTKp4kMPdtQSJ62swk69ipigJX13HCkZmLmBFZ0EdAToNiTaiukgjP7TpTKddLvxZfX0oRKl2YWt+ilMPIsmgfM3MtJPDKn5TwywqEZM196JJVjvOxO89lwcC1XIIYo0A118l9M5bDdP7m1srul3cyzu0GJfkHJR3anjFWQja/m/vBoUWsqrlNCH1bxc06ianQTh+1MYGFsvfNAV1K5JnbFKppvRsjxaVfay2moVzEHxLTrLaDKqalAl6IsVKSnb6or4RlQsC7rMl9C0gawgKr8J1IgayyXXe7LEhCUg2Xv2lm8GE++S4Lkhtmh56MeHAtxlbqbVxTa4kbELVFswgCPuiHvRp2COrfqR8JPwYPMmy8Fgse39toLb78hsJDQjMPkKgUAtNYNIvEeqTJuWno1rnGfsNomMj9fjc20GwbrTyrVKNdeJ6RiGPBMG1CxZ1TJSDZGTNK0rHuIV76UK1M4I3DvFlGAhJCZp3tvWAlp5dg/tEXnawVt28Wg+pLvFTFcu5jyg2t9IM+7f1xD7rFX9WpEfggXL9BtFhgY0gx4jtzJrDaQBfVw5DDLMiM2x6ogKSBSj5h6jBmG262CMp2MGnZmVyTNOLbniYGMVHE9LyAkQnukquxddRVokhGXOYcMS2Q5zzj3iBnMRC/Nh+dMJlXWH4ZWj56ZfLmPAGIrabtb8zQO+b9W/9yJ4TbFdPMhdQ2YaQ0aNAZbMf0JSE7D7lAHUPJBc2XZyoAlA8qP+BecZiEWz660nfMbu5ZEHkuNXDGTADMiTusfW34Dr0lGHOpzMceEkndNHrWLHpZv6xLMdQEWFoH/MD146Juy3lSXPHCbFO8Z1zzfIJdQjF/u28L8mctICaTIPWe9CBUmrJXRZ8kIBaVgNCYoVF2xBGQAk59TEFOW9G4GClsPzcj5GfmZtCJqTcOjC42oHExmSP8bZ8N7elNWgEevq96IUbHIJVfGJ9n9JeAYBD/geS5dYESvqPMnE/czk7jbbty1gA9MJV+ogsBkUciNOjheXGK+RgrQRJEA2fQpJhGkpViqqo44XdP44rBg9DL9+SK5f4SEIhjCs5zbTeowiALFX1e1gIC+nSdFIPcrwWxeNpADFaHRss1mvujdwkIRk+rM9+VrTe2tHQwsoXIvIN7Z7CXJi9+ShvNEhzu3PSZIS5ttNpanixKx/4QrCkcxTf5/va2K3fJOnL75AWKz4ynlx1NTSmh6nyr0CPQNwsyS1w6MNxzaXDuaO94x+zADi6e/htTLy3KCvutOrDGcFxMkJDnDnluKyDB1MHwc81q+xUhICcJyf0KiHYREGPBw4EC/FXE5Yfym3e5WO6TNcZEXUoXBMBVK2P2TsvoHq6V0hLuBOEzBouFYUOxSiqaI4bi0shLiBOgWvqW/LLJit8+T4gM7kxbC4SBHiwC4dQWofE7ZhPXeF7eqWN3WFLCr9DTcy5MqlDRwXv67r0sKgBYzhAzyJc+Q7rMzX4Y5R8l7mh1eRg+f4It5jTOXDDtsR5Kg7Ybr4ozQqS4j72nxXwoH7Tb5WLl7rnHs54zFkqouOsVIyBTW/Tv+xWQWVLA387dacHaRnqSBcFUYg4C0vZdRKcJLWhQIS0os8wS5C/3jvT+VgGwPchNaQZUBVN7FqKU/1/eArNDZHIRZu1Y+QX0EqhjOO1MlI5rgyE8ryy/UhbWRoAqEdk7333aospdUh0M3MCgaOfKYgE4bM3FXNEOw0k4poCMTUzCjcXMBJZba74dKkgIgAwVa6IthbNNGHPVKCUMXlGq2q/gWvcfF4PwGgTpaGCc6KiUBlgSUPCyFhCo0XHWI5frfgUk09zRmwV52yzpSQJCCDBCBxRMFye3BHPL8zhYoSRb8clMZPWOQoxTkZ9yCVXOYoSYmsXCuOVk8sm3TJMS0d7c9pw/PsskUhTcq1m9QEGIJWobc8udiENyHQlc2j0FQ5CLQYrxpkvWvzv2xxwwvkCYq1YOJ4BjHrCRIMb0aGoDVcWKFAcrBcJW4rPLxQIueMW0votXKAkCon00f0UIyK44JOTBPZjhC0GxYpw0bUgUok6TfpKAICztxY/2TO5RMHCChugY3T0VOpapj/m4NhKjldt7loDQ4PndTj+R56G9MR6XpzxGAlOCUvsx/izvaGzN3XOdDCknYJ9I9WfcLNawfI5P7lyvZTbW4pUJtfP1uWcJY5+5kuaMkSGH6OcyD9AzV21W0M5cVevUd6FNMuLquoxBHMgCKVZUQb1LQCQqJQsDBYyL8FNmwdGvGAE5SUjuR0CyIGnhguGt1tslIG3/DBr1OYM9bSmk44NXqZswtcsRA3Gxqiy10MYiIIZQ0aiYWN4APIy5tLXNCUwt3ZiLs/RhXMGljbN8kbbEN73EEzOyIJivY4m0hfGUrbdpLCQy90e/GB26tw2mG1+KxJy5qAQPnQiMwL0YipWb0PVUXAmHZz3DgnSvsYPjHTW0KwbRf/B0ULtiVDTXtzn+mQpIKIrNRIrEqkg1Uf73vlP20qwWJa0noJPdjoDQlF7l1mIK/MQF24JEC9h3fHbuDAaiSfnITK9Mtv4wBCa1bwSsOTdBWezKFxBeISbfGqPTjjQ7xMx9oTWCYXEKJg7Fai97xXj8cQvPhbF4Ft9YfB8QMDPNE551bzkQLhy0KJgZXczbHhkxiDb8jTmAAFyf9uiAgr/3e7/3/zt4fNZxsXDoUjyAVgJ9a9Gao6kEHDpXWAkNq/4uIcrCzlwSRVLlhE8BOstnZ6c4ghLA/NrLJQNxG7tPbaGNokrQs7FnCa3Vj/3Yj63r5z7xkTOhJXBTnNtczHHuo+/uOw9Sw7MuKNhzW5N/0iCyLAg5D2Gr4paLAHYkMC2YF8UQkGm+az8NSzgq6fDbLPnIf8fIXB5oVBq5/EPtZZ3SZMYpAGbeWZ9qyGhv5j4kyCfmtPAxcL565StlimMWfRakZxkmRKudkrH6oymLi8oN5I5pG+PZ12G8lXH43n8JZFbRc+bob1sACAhatonNGQCUXtbCWPWZ2+R5dKQUtVGh6DaJSlAhXaxGc5VLQbsONqes7D+BmnX5jVKa53fF8O6vXH/usfGs/igg49ye8LKLJ/9UBASBEMPeYJKbac00h/CcNBCMUSHhceaclhyRkjYAAAm9SURBVFVOEAzbIkM4JKBanPxUzJt1sFD2Z1QmMrOr5UqMiytReUZCMrXbRJLqB6H56TReVk3CT0Z8VhMI7p2AiC4zF4QxIE9qirrmmBIEz2yri/3GkrBYFSvO7bLai3EwOWuc0tCve0PnEtSZ1SY8ELoOR8iyQL5kxCtRmYKrT88BOyicLaRbDklb1ofmtz4df2qMWZ62MOhL+VL1YASgYkXjzVK3MS24eKsoU3CTB9E1l3qXkNy3BWnxquadLg/JFXDtutIuJkujWfhMcS6CeiIWJJNtYu2PPk5AYuIORNa/RfV9DBFT+2Sh1OmEPCGevoxlEhdDGGfxh/IUbkc0IIwKFnM3CJlgmOs5rVdVw/rBIKEt5Q4ab7R0X4DADJLlfUC27isoru+YmEUmyGXgjSka6NucgpenIHLJZMV91zhk351HZrxB4Lk/BcSslSC90n3rm4Blgc2B68T6uoxJJp+ATEQNhMwVNAZChZeC5OOpmaQ1x9z0FHdjn/HccUnJB+ZitfCQAy+ZibkRZZtNPm4QU6C28QSCIia/lz9Ks1RWQLsgoH4QcLppuV18cYFfVbKz/zLBtA6NZ2G3MOskPkaa+L2xcicwURfIUXwzLSEfXSEg7UoA63drFWKUBH66KL6bzxWXZLVzxWbVavSgXMRX2jAutIk+MXXx0epS3IufVCEoY4+2fuNiiXE6Hql5Bx4UE0jOxtS5b5P2nlfK0znK1pQrDL2cgTuIt7xS++3RW44mtLJP6zjd7e12h+4LfJnx1gO1IBrXGdSDmaQdEYo1KHm0awDTrejs2DbpI5y2tcVNyT/GrHxhVqTv9JHlSFsQEJqpmCAmzNVJuFSb9hoDVk+yqzNhsyCCewtowYNjwbcEJWbXhupai9lYBIb8+V54arysigUMu0c3+YvK2CsYdG+amnZU6gEJ05/2+eJyL8Ux+uC3c4+K/9COgFZ0WDCLUTynL79B6HKp0InQiJ/QqjJ2Ab/5lL03Pm4uNzPG5jaiQTSqtkub1aZRqiyfseWCsw42jbnHM+ZNENyL+d3ns5PctW8urL84pbKUoOpiG3TuRUP4sSue2Cco9+1ipVURLSkvDtjpW21+THPVznHPIkp4vGw0AZlaI2ZO2wsCe3VbgWy+8LZ9LgFm8ax8hnosfRFWi2S/ixgrggZX5utn7WjpNCzaQL5YkYQWU9DoMtgl0WyWIoDlXDyPef1d+4JsWlbMElAxBb/5yMNgoqlBZ/Jzuhr926eKYnVzrWcJQ4ybe8Zq9wLUXD1lJhRHY8/Soce0TMftO+ncgcbqs/eYsIZcOlnxChitQ8BNrt083T3FQVhmfwRD8hIyl5uXVd7Ho/ctICE4xQ46LPnVAu80Yfd8+hhvJq1yJXodcAk0n0w9La+PAsLck3xMJpyAtCswy5FWi5BBfrlUzH/IUwthXwnEqORc+z0K9HJXjCf/X3sEhEa1uH6jbVW79oYp30nuKZeonqqAflYZuJ9L57MLzapYDcEBM7OIuWjFANpGp6wNoVGHlQbnwnI1s+ieL/4gJDS7Y0DVcHW4td+5Yu1Jb52yUuYfBG6c5bvQrP+aS2uSAjROlkH6wDUVkPX3vDmrvUPfXCjPp7yyjsapRB6S5bdc/wm+nMSjewVkBjT9W+k1HJ+5P6k8Yp9knvZ3BK7yNZfAxEKxYsx85TQubaRUIhz9pP5K1LUI/qaBBdtT8GTS+cOhJzHWvvnbhsx9wiDGSAP2Ms6SjE5s5HI0dmMoWCW8lA/BULaOCafPjxlDpDwPRYOmfSHXtCC5odGjv/WR1Z4wquw37TxRsazIhK5PGs+MxbZxWTsDd82FBXFcUNd8kU7jIOB2jIKJTyMUs7+9AjJvJpEWD+wqIIWx7/PhvpCFOu7eEBaZYExTJak8CCFJW20FhKagNSQYd11pLPfk5pkbwKGD74p5lJpgpjST+xOUk/pQxi5fEZ0EzSpnoV/aoY25WLlvIVmUwaSt4JSm5GqVX9CneVMg7qVRxWrGr2304ubsuyg6AbEq5ta4ttvJpw9JT25WVcfWhoDIN5V0TcizgrleJ42hnNOMu4J1ZdE7yfGk5ykyyotLVgxrDJRKyhPvUBxis+0hcvtos1dAcnlipBjRggnIghX3dfRif+/gg+DVgjB9d0jYjEMm8kRbz30Xx42h5Bptjvkxiz7LUGfK+f7B1glSpn7X3LQvM6ydMuS0WS4Revo3LbfVbtwgz+cSdKLgLE8peCVYMtrg8Jm820f36EVwWQbMry1zMzbxR4lCLllVwaFT1n+efTUZvTZ2jcHataU5945ysA7msu9CCwKKF4wJjYtBKw41h9qapSwT4Dmpn70CMl2sIEKNWXDuz0x+7ZvMi/k9dCJNdJxLsw3Uc0EKyHb16x7Pz8rY7i8fsoWrAwOKXXa133jdGzN3P+bSr36yChNKdp+xaWNak/rPjy/OKE+DUTD7abTlFMq51qFzE+Y1nqmAmsf87iRldRKN6n9anoAa8zpuXWZb81y06BX6529zap97AM2+Nmf7ewXkpEXyPZN2mkV4MYLRM1MgMMQssCvfEKTavTGQNva5QPnJni0DbmG2iaV+Czma8cmu+QXndn8MVDsFlLON2XffT8Rp5n5aH5+TmWc+YR/9yz9VBZFCmKjatEr6ifFyBXM3o30Jya2AbcdS4L7NW7gvodk3fr9XYR38m8dRbLRNDiYs+8Z3KgFpsGHLMeIXGvCcZqLHEXBbvjI1fEjPVpDcE7S7q9+swNZXTuuExG01e4uyLanY9tVCZQHC+bNy3V+eZNvPzKZrq2qC8hPazeVrTH47qQr3OPpWYDp/y6oV6KZ1UzjRK+vR91n8INd9MUj0mYpiy8y71q9DvglTbmtKQzsJewophXja2HmvgOQGTKEwgNCcF8P0L+aZiEbThP6UVT/O7ZpWZFd/tZu2mnmNFnfmG9y/T+ts+0PD3KDa1E4JUeOfbW6RudneSVp1MlVzP60C69mY/bg+puvUeOY4J72797SMPseZW5zrvk/AjltbSq8Y6SQ+CBbeJyh7BWQSI2w9Bt3X+IsRhO0zU0OFcc9+j2MMbfT9vhipPEYuzNY92/ZZu923r/2USVpt0rC5Nsfj+p70qIynGKOtr/URYx7nop20FscxdlZLf7kss+/5TMJ0XBxyGgFxT2twWoHeziX3bI5hGzuX0zmtZa2PUwvInwazv9rGqxR4pVHgVQF5pa3Yq+N9SSnwqoC8pOR+tbNXGgVeFZBX2oq9Ot6XlAKvCshLSu5XO3ulUeBVAXmlrdir431JKfCqgLyk5H61s1caBV4VkFfair063peUAv8XsaJuzdB1fw4AAAAASUVORK5CYII="/>
        <xdr:cNvSpPr>
          <a:spLocks noChangeAspect="1" noChangeArrowheads="1"/>
        </xdr:cNvSpPr>
      </xdr:nvSpPr>
      <xdr:spPr>
        <a:xfrm>
          <a:off x="2857500" y="93089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50</xdr:row>
      <xdr:rowOff>0</xdr:rowOff>
    </xdr:from>
    <xdr:to>
      <xdr:col>2</xdr:col>
      <xdr:colOff>1200150</xdr:colOff>
      <xdr:row>50</xdr:row>
      <xdr:rowOff>1200150</xdr:rowOff>
    </xdr:to>
    <xdr:sp>
      <xdr:nvSpPr>
        <xdr:cNvPr id="2055" name="AutoShape 7" descr="data:image/png;base64,iVBORw0KGgoAAAANSUhEUgAAAH4AAAB+CAYAAADiI6WIAAAAAXNSR0IArs4c6QAAIABJREFUeF7t3Qe0ZWdZP/7n9jvlzkxmMiFtkhBCmgECCQhSxQIGFAUsIJIgTUEUCFgQUBAbooIKCIoVhFAERQQLIlEQIiWVFNInmWQyvd25/fzWZ8985/96vdPC+F+LRc5ad51z99n7LU/5Pt/ned+9T1+v1+vVfa9vOQn03af4bzmddxO+T/Hfmnq/T/Hfonq/T/H3Kf5bVQLfovM+YIxvCf/c3FwNDAyU944c9PUtKLL2Guf4P+8u6O/v33dMW/6f/5428u4cr/yvPdd4b/vIOW1/rsn1GXDGNDs7281podf8eRzMPtJmxpXzI7d27K1M8jkyvbdJViuTA+kn49qv4g14enq6hoaGunOnpqZqZGSkO0aQ+1N8DCNKzsRnZma666Jo1zs2PDxcFOC4/ykiynJtBNP21/YRY8yY2v6Mwf/mkLZyfv4fHBz8HwaVfmKMExMTtWjRon3nzDeA+Y7QGrG2yGt0dLSTn779tfM097yMxf8Hc6r2+xhK2p0v4/lGf1DFa9Akbr755vrqV7/aDUbjmcD+BmeizovXRegG4DuKPu+88+qEE07oJvlf//Vfdeedd3bKcY1jPnt3/tKlS+u7vuu7OuFFyBEWQWUcMRaKcq5zbrvttrryyiu7MZ944on1iEc8ojv/mmuuqWuvvbZr78EPfnCdfvrp3fEYgWuvuOKKbu67d++uZz7zmbV48eL9IoO+Y6CU+olPfGKfAqPksbGxevzjH98ZURyJnO6+++768pe/XMYdZzkYurQeHcUbs/GT88Me9rA67rjj9hnaQu3t1+Oj+L//+7+vX/mVX6ktW7Z018dzW0ttG3bdfMuORxMuRf7mb/5mPe1pT+uE/bznPa8++clP7oPj+aGBgXz0ox+tk046aZ/XtSEghth6vM8E+Td/8zf1O7/zO7V58+auv3e+852dQn73d3933+cXvvCF9Qu/8AsdmkXw27Ztq9/4jd+ov/7rv+7O/4d/+IdOmAu9YoyE7qWvCy64oDM6xxiveT70oQ+tv/zLv6zVq1fvQzjnf/zjH6+f//mfr61bt+5Du3sD9+bMYcj313/91+sHfuAHOplOTk7um1s7/gNCvUmz3p/+6Z+uTZs2dRNIDNuf4gPZbScMIRDPc/70T/+0nv70p3eCoZB//Md/3BevDZ5xeenjgQ98YP3Hf/xHrVq1ap8XaauNz8bkGsqmQH+O6ec1r3lNN/ZnPetZnSK9fumXfqn+4A/+oBP0xRdfXG984xs7BUV569atqze84Q313ve+tzv/3/7t3+qRj3zkAR0xXr9hw4b6ju/4jg7F4jzGCuXMc+XKlft4jnl88IMfrJ/6qZ/qzt2xY8f/MIoDddginfPMl2yXL19e73jHOzrjS+hIuD5kxRMGxb/0pS/tPJ41nX322d0gI6T5g3M8cTFwD3pBOgWsWLGi3vWud9UP/dAPdQJgmf/0T/+0D00MUhtnnXVWgUcK/4mf+IkOInnLqaeeWkuWLOmuDR/Q7h133FG7du3qYJ53MQSeSghQ4eEPf3jXl2v0Zzzbt2+vJz3pSfXEJz6xExxYNz7zhg5/+7d/24WmN7/5zfVt3/Zt+9WDvijXtRT/kpe8pFO8V8LeQx7ykG48Rx99dGfkib0f/vCH68UvfnFBGdczGgZwsNd8xV911VXddeTFqJ/ylKd0CJD+57d3UKgHsz/7sz/bxSIC+ru/+7tOGPuDo1h5G6cde8UrXlF/9md/1k3uD//wD+tHfuRHukExAAIJOaHgY445pv7iL/6iHvvYx9bXv/71znrXrl3bxWPHKd8YXEPgPOnlL3953XLLLR0foNj5bBrs8yxG8Ku/+qudp3v9/u//fufxXoTp+8wt6LM/5h9h5vuQYW3ECxO6eDzZHXvssfvIXTweojLaZz/72fXud797v7JNfwuRuyc/+cn1mc98pmv/rW99a4eocYyFxn9AqCc8iifUu+66qx73uMfVP//zP++zopC1MNnWqgJ9vuPBvJbwWSQvNDCe8qM/+qOd4gxOPOKx4AoEPuYxj+kI1rd/+7fX+Ph4hwLi5JlnnrnPa7RB0T/zMz/Tedn5559fn/vc5/YNJf3r+7nPfW4nVByDMXsxQtCf0BJvjEeGZbeGfqBUL/2lvaAjFPrYxz7WoVZ4kHfyxTN4vPEx7IXSzPCkGGjO0YbPkOuzn/1s3e9+96u3ve1tnXwPlH0d1OPBXevxiBhFfu1rX6tPf/rT++JI4n+MwDlY9Lnnntud8/znP7/e9773dZ4KRlm3QYvDGHQgicebCLi8//3vX7feemsHf+DcpAiH8I466qj6sR/7sW5y119/fWcoO3fu7NACWdP25ZdfXv/5n//ZeT8Y1AZDAbfO45m8BMEKq/e98T7qUY/qQkbIWThKQpxrYySZe7IM/TFgCATNvPTJs4UpWQRFaQMKRPEXXnjhPsVn7PPTS20Hzb7zO7+zC0H+/97v/d6OC+mHMT/jGc/Yx5sWChv3SvGE8Cd/8if1qle9ah/Lb5k25YLJX/zFX6xXvvKVnRIo/q/+6q86qP/jP/7j+sEf/MF96WHLyAO3iIrPhEcJ99xzT3e+4wzDhC+77LJ9nuoYARDmsmXLuj5xCSSNN/EAY3aOY1CHUr0oOwhl3LjF6173uo7b5BX2nrRxIbgNQXSu8VDeD//wD3cGCbGS2n7f931fp/CFFP/nf/7nHdcQp2UWZONa/bm+NUDf4wfGD+r/zxXPsilPCEicTR4Z+CcwwsOqHRNfwRgYpxACSd4eXpC4iJUTCgGuX7++I2bSJAalLeefc845HVLk/3hiDIcwGNrrX//6TvGIHbh3LYP12bWIaJRoDv6gya/92q/VC17wgn3FJAKPccQY9EkpxuWPwiCWkKVN+bl5yhJSh9AGzgLi96d48/693/u9zkCdr722MKQPY//t3/7tjjuZA8VDt/9zj3/729/e5Z8EEjITIsMYCILiX/3qV3dCAGesWTrj2rD6f//3f++8mrIRM+QkL+0RmhwaA29TyDPOOKMrxOhbXwtV0MS897///V3/2vjJn/zJzmsI/V//9V87pRlr0h7cQNiQvRifEBODCnzjHSeffHLnZdqKMUQOjovllHXjjTd2c4ZW8VTv3/3d393VLvaneEql+De96U0d6WtL5foL6qlR4DbOFzr+zz3ehP/oj/6oU2py6AjPIA3E4Cgee3bsoosu6ryMUDFXMci12D1BKdR86EMf6vLlVsFivGPgkjDDUBG9eHxCRdLH1jtTavZdik/xnqBV4vqP//iPdylcrk8YiGEZI+LEY3NNKpLeyQBCqdBRego43hObned6hbH9KV7bikwKMRTf1jZatHGOcKSd/1+g3kDEICSKQEFNJmdgrJKCwTwo8h3YxMjFeIpPjP/+7//+rlaAbHlHqBICCOn222/vWD1i5pWyKoJE8fG4eEWMIJzDe9YEUj4NGYuCcxxxhBCpracYFeIJjRAnQm6LUskAtCOsCE2QSj9Z2wgaMgBhh7EfyOOlmaDe9W0ZO8SODkA9EnxEyV0IChLyspe9rLPk7/me7+lICVjm8bw5ntTGScrhJfJl5I5geLzKGeKFyVO88wgB8xW3pHYYe1BDP9plLIwrxR3CIGRMPV7LKHw+/vjjO/bs+y9+8Ysda+c1qT1ADcYm7dO+uJg6gvEgdkljhRL9BqaNHTFTPm6NojUs18pa9JMULClhZGTOifHeU8B5znOe08lIG7/1W7/V8QztmHdrQEEgUM/jtR9WT350I1S1haL5zP6ArD55JsXL46UPyePF6cB4UptYZiaoxo8AErD4imwtpHh5fJufxrNNlpdZaGEY8UTvN9xwQ1dFzHWBebEc2yc8LP6Xf/mXuzp4PI7CXvva13YZh2t4lv8dh0hSxI0bN3Zo9Z73vGdfYYlRtKFCe+aV8BOCapyMZaFcP6XkJzzhCV3twfyEFoaqHSku4uu4kBKPb1dEzYtxknlivHFxysT4b0jx8XgDw4KVRCkeKfFShVP4SAGBEAOhBhKoZzSEdiCPB/GuTaUpBuQ6RIqQMG3/p1T7la98pSso8YawXkKX5jFO46dI5VYkjqCSbglRP/dzP9fNA3TzLmNGxLBw6KbII+XLuFL+TKxOESahzZhjBAlVMcrwgPCTpz71qZ3CnfeRj3ykC4PIqyIXuWqL4pE7/Rq/Nvz5Tt+8HgcA9eaG3LWsXvp6rz1eJwiXOE0YFE8JJmCp1mfnGESUTjA+80qxTqnSZ8UJix4LeXyMifBdS8nI32mnndYpxMS9W2pEBqGAtQPekWKSEMSzETArfsbFw8LKFZwUeShf9qA2EKU6z/kgGGlEJKGA9h0HpwwwRJbgA7+uVTHUtrieVDRKDglMuqsN5E6M9x2SJ9XFDSwkMT7tC1MUGfQMorWVRNkB+bZQn3TuXis+OS0Y5rUmB6LEQ4oMaYrwYuXtQFNWJATxC6vfX4xPcYJVUzyS9ehHP7puuummbo2AopVqCQaxawXLAHkwIhhU4G0vetGLujq8ahlBg/EQtRRiZCZy/SjIdQxImBJvwbY0D+kMiQuB5OHaweAZNk7QrvJFhjk/XIHHG49zvYvx+pRVqHUE2s1FH5AsSJMwmPCaEBNWnxgfxUcfhx3jeRI4EffEEWVXRZg0mNQoFhnoC8ylmsZrTGp/im8HuGbNmk7BFM/gpHP6F78RQ8WbwJj2eQ0uYSEp1TjfEyiChBxSIp4R4btOTYG3OSfj9S6DALNIGuFDJDl9agaMpN0YQuEqkwo27fx9FvKQUEgQRIOcIZQUr8aBgPJ480vYDIomBEbWKZIlo/EOxS699NIuOxLjvyHF64jiKU3ljACtn7f5dCAsEJT4HAEYFGWrh8vJ96d4izcUpTBDQAgdgfFWnk7QvC/Lj4wD+SGcf/mXf+nGqBD0oAc9qEszjQMhdb42tG9tnxAx6fAKBqP0qR3VSBDLOIwjxaQvfelL+6pyjIcBkgEegGRCKGNkSIwmZWKriPgRpRubVbOUj8X2hFKO5bj+hBvzTnWurQ5GpsYqvLargIpVVjAp/ojU6q0XE04WOAIZJpP8naLiMUmvggBh0wbqPEJikbYzOVd6BKotwPACAhdjkazPf/7z9YAHPKBU9wjlv//7vzvPsm1KLGYcjNN1MgyGJecXG/WFKInVjBbM83rjQUopmeCECCSJsuXxl1xySWfgjIGSQ5y+8IUvdKmisUudhCZZhWVjhBKRtObeFnAg1gc+8IGOmzAoc/a9OXMEbTNCIcmc52c28+E5oSbH8394FZ1g/PF4yJCdRYcF9SySUKU+rCl5dJuqzK+GxeMDa4lJyUd5n+KPOKc9CqZ4e+IoBoxTFCFJy5AqPIPB8BqeLaaecsopnUF4ydXFakJFdgiTMJBJtQRChVTImpfChzE4B39hHAyV4q04MlJeK+Z6MRpGaLVQe6A6q484CBJq7FYiOQiGneVkY0C4ZCHSNeVbc3ecrEA9o8XqU+mbr6T8n/CWymbYffRB5vqCRPJ4r2QDh6V4DVK4CpkY1FbFDILisuslaUaOxyDSeRZT/K/eDRbBmbgUNsxDDJxwxCgQC+KRSiVgxIVwhQuCoiT9Oc7reCouoE3HGYrswzx4nfaNE8O/7rrrOllAGBs8vJC4bPx0DFTzGH0alzkJHc4hCwYLlpFNnAQBZOAMkbGZo80kXhZwIBF5yTyMxRjJFzfg/clAWsf6XwrbWw0MqU7FNPIlU+MVClPlm48UHbIc7KZJDaY8mTgeSNJ5PDnssi10pCSanDeZQNh+linzP8HqjzClbaA91k0BYJ+AoQKv593OFxff8pa3dAK9+uqrO7jPDqAwY+3EcB0j6CCYz75nOPpOuuZ739mmxRAYqL0JqV4SrP59J6wYlzlkO7Z2fJ+YHEiO/PJdFO546icLeX1L9lrZhhg7FraffXZR/iF7vBPb+nI8N8pLOpXSZcqWLblrO2Pxzm1jDkLDe/OK8di3huHy3JA6Hk+wsgqeCIVS1xcWQDfFWV1j8fONLnk3QcQ441m+I7y2LBrGbGwqYli9dBHfEf4yT20xSFVCZeCUm5M2hqG36wRBx6w7xLlybZQ2X1kLVQNbHWXOMZD0vaAR7c/jM/H5eWA8J17M4y1xmjhrQ4gUXxC/drnU92Iv+OM1CigtOcmk9Oda8AcWVQyVXUE4I6F88R68M44UbbI5kzGBVK8o2DiEBdWwHM+GUGsGYngKPoSf/DyCE5r0Db6FCaEoZWgoIL2l9Oy9p0gGm3Bnbli/ZWzzj7LiXHGqT33qU10J2bX7eyG3NlKSNfTLtjVjDdqQb5aUjWUhQzroLVTz8/RAB+GEqavBI106UTBR507OmwkwCISGcBgB8hGLD2okbiWk6IuQeXCWZaPMrM7FynM8nh0iFAVj18hb4NC4CJiQ5OzOT1hoN5MSZsrCqfCldCqtk2G4NiEpa/Sua0Occ9UDcIUoPp4foxcuZBltcSbyi2wwduVvL4RWdpLw4BzZkXUUBDIhZL7zHlKMbz3R5+TtOW6QUiDKVlqVGlFyW0EjfNUxix4GhlVbIQu0R0mJebwOszchuTiPzA0HBGoMPEju6rPrkL0USXiVa7UvZvue0HlcoD4GI5WK0ToWY4zAtZ+cWntLFi+u0b0LMQpa2Lvx6j+hQtEmoTDjUITioRQPyRi08xiKd31nq7XMJ9f5XtUyoVJRSRXU+UrpFB9d6NPc2wKO7w6b3EUxIUWBpliswfAaMCz+UQo2KeemTEaRWAcSsWHHpT8EkPJmS3oIWnuQA9yDdQUZwgkpcr7/KV8b2L+FFtxAbq36ZSwMUn4N/kFfSrZRur4Uf+TUFN6mSS3vSOVMeLHMbKMFGeATlKh+IM2T0zuH53pPrHUupMNNHBMuKI38pIZCGaPlOApC2VuQEMBgtOlaihfifObxUtSQSNcpVPF4ISwKP2yPj+IjcMIMrFB4BGjABBeW7jpwGUNJccLkEzqy4NHCfcJI0jmsXu6MVcc7shVJXwk1vDnrCRaGpGWUKLRAGjxBvcD/xpobMsxH3LdTKMKLh5hbspnAtpqC8y2OQDFxn+HxevAro4AO6g8yDNc7z7yFxkAvz5bTG4cFG8rTlj4TkyPrbHpBKr2cC1GNU/6vSpeX/jgUxecWqiDPfM5w0F22BKUokYUZDVCQCWbiBsGrvKscUZKJujb72lq0AEdJpSiZkqJ0E3aMx/NkhR3lVW06B3Qng8iaAa8Vp+XtUjnM34StDViz1r4lXIUNr2QSDMduIMd5hTkwUtfKELLVO8agFsCzLYgkf/adOC82e1cyle7lXj/KjLNAJOczDIbKy+XzDI8RhI8E0XJ3MtRSSTQe5yosQVNh1VyNXduOxeO/IcUTsOoYC9JwvJUgkTMWZyIUI482cAIQgwjQapyBJXYTOmW5zoRNjCWD9Hg+g8EDVNpU5xiS+rtz5e4mTsHq7qplBGtsQg0jYyDSPGO0aAN+XWurs/MJSVwHlxQMDRRRGDbItZbPa3gw4bUhQF/CC6PwSopmrip42XWj/9z+re9kJ6nQIaa81otxY+ap3CVrsjaPjBoXR4Am2lJwSmYgxBi/a4QOYcLYxHhQH0K4UIZw0B04YIkyxd2kNzqysGCznxdW73+CYIViDyNQ9gSNUTwj4W25d45wsE8VsISV3PiHhbdr5qzZ5AnMahieIFYGSdr4Hy9LjKU8BnjRhRdVX39fxwesyo0Mj1Sv9jztzbmWVp3HayAOA/FKjG+rkZFFiFWYfv4PrCekqfiBdSTVSprwREb4hdU5RptVN32SuaVh7aStzCucKGNwnTIxJOEo4D930ixE7Lr5HiyPt1PEFt6w7AgTVIFRL+dg9cgKgVKOSSEl1tUpLfesgzRebvIUz7IVSCJ87YNLBiMFMmmLIwTD042F58vn5b2MkKfxCkIPSaKsCGygv78uueSD9brXvb6mp6Y77/jpl7ykenO9OuqolbV0DKvuq1e96uL6wCXv7xTPeFUPhSSIEm+OsJMzm7NXcmVzxUtSjHG7tDlTvMUhKCQPF2KSbVgL0R4ZCzeuJUPjTLshnkgj50jamvo+xeM2WQS717dQxVKtdRM2SzWpWJBj4k6sL1CFfYJ98UiaxItCMEyUQfCm3BMPBv3Fc9M+yGIYjICCwT/h6CcxU/aQApKFFrAXLjK19y4Z50rBdmzfUdu37ygOvnLlqurr23M/OQN++SteUcMjA7VhA1Tb80AI3xFidsaA5JZEtcWZFkplNQpV+IDwImRQqLIuTwTTlMUYvJOHUGHe0MYybm7QcE5q+N7JFMcQprK3niGSATQ5IvvqTZ6iQBElz1+W5bXZz9bCESuVrxsYr/FnUiYHhhgQCLUenc2TuUMmOTZDiZHxdkJPXM24tJ90kBEpxMj5u6pbX1Xf4N578mf3PLtnRm1+0CNRejU4MNRBfseMX3lxveGNe9b1B/r3LKY4P0Ucx/ERy6rGm+/j+WHiqZzhB0ISg1VBRMQoXmxG+ig+d/oaf7iCsdjmxtOz5B1nCMlzjuIXZ0p1MKFFTUFd44jcSQNeWC+vEOOTv3tXllUQSdXKMQJTx872LLtHc2Mj8mXZlOCwaGXeTiF7K1yEASJTvECWGAuCZ0nU5J2DrCXVCczxLELjnb4bWTRak3N7Cjsdgux9autgdxtU1VxnDP2dITzzmc+ol770Z2pocLBuu/XWzsD1Ix1jqD4rx+rDZ3X5pKVRPmMz3rBxa/fmQvG2jJMdUoh0mR+Ci6OQL0cgG/JD8qSf5NKipM+pZirY5K7flIX1jysdEY8P2RK/Kd4AW3Yu1oDa7ALJQMVFjNL1zsltwSCKl4NQnpkUUZsmxUPcNmR5FfQjN5ZUeby1bErAWsXJCIrg9WOVjhc4t9vazJsH+2vSUueAR5QwykGEpgYH7FTds6mzi/ErVtQJxx3fGcerX/3z9clPfqojoAo1iZNIpsxD+0KKlDF7/hkazoHjGBejoHgGK+aCZfMF0+oAjBWCWFQyBku42uQQuATnSIaj7TDzKF6GZTNpjCFZxxG9W1Zn2XrFapNrJ6YlvcvgDFQ+Dd5Th068NFgxzEBDEJ2T1TdGhE+ovPFcBqRww/NAvTSN19mehdWnSMRwWLv4Ka52q2YjwzXjdmLuDfY7A9nzaDUPTpvtBFo15Albs3PVv9cInv2c59YHP/ShziNlJ9i2fizSKCaJ3wQPVrOb1px5u/lZ46dgRqL+4BrGA+pT6vZOSeRKNrk/ntfm5o0Uxnzfch/HbfnGG1LdS5HIrp4jctNkYinYToynJCQLXLFMTDpwG++TwrHgkJKEABAmNUx6lPds3+LRvEZ+rjYtY1AS5WWUAGYd95kHaR/L16/iDMKoDTGU0PW7acvm2rR5c/d5YtJjy0ZrSgWt37Pt5jqlD7CAuT0l1d/47TfXZz57aUfqII5qH8EKV1BHu+amZEsJFK5/73J0BRzyEZqcy2ApnieTXQyT4pVeebkaSNI5Mo8zQR0oyMDM19wZGfJsPCmaJZsRVqVzRyTGG8RCD0agBB5msiYkFqdgAdIpMKw3+e3+SodBD4akYEJYlM1ILGwoUnjAAq/JLlvhwH475dn5eTTv/Pd/+0z1z/XqXX/y7nrt619Xs3O92r5j+96cXd7eKyneYN9AzeIBfXt4wF+87331g09/+r67YDNmffgL3HqnEEvBOEeM3nGC5+kUD7EUs4QAawVCXWr4qdJZT5D9CKUht9ojWxwKqcWJFK44GcRhkAwVwVYTIWPyhor0IRWGmEGOw1qkaWP8/CdipH4cctfWlXk8Zm/wyUHDvqOkNv3x2YQp3oYKcE54ypS2XMmDxVgejlgJF97FVYKnAO2CZ1CsnPrrb/y1qtle/cell9Zfv++9tWHzphpbtqwGh4dqanrP82k6Zc7O1VD/QEf2wP3LL35lPeSh53YK7sJC89RNc0zsjVcKSwwzKa0x8lIKtyCDbFE8j7W0DNbNLTtkyUehiuKVotO+seEYnMi50I8z+V7RTLjrMpKLL+4WpMjX/8arfeFAraAlifNlftBa/UIeH/ZOOTqlNESMcMCWmBvrNSDnZGlz/gCiBB4NxglSAcWkCNZx6ZoYyFt4DmvnMcJQVgAdl8tS/nD/QA3OVc3MzVa/e96qV54fKe5L9QY8zXKu1/0ND7ghcaoG+tTUZ2rR4j0pW7hIBJp4q1qYVUaZhLoCMgqpIF926IJ8xRobQLxwGOFOOMKXxGOKB8+8mOIRQgZCjkriiCFl4gMM3mcoyPCNS/jBKxhqnipG8YgjJ0rW4f2IKd5kkTAKAcsmZTCUYtLtkyYcb2veC3l8YhahG6g2CIYHyV15tJguxjIO9W619+z583366ZeyTU6qtdaMWD44UH1DwzXpsar22814bKh0brhmp2ZqUPrkGX4Tu2rpXsVHWElXsz0KAZV9qCRKraRpYjuUMz7jCceASGBavIZM+Id36wF5SEMqdsZujwKYJgNGzlk4GeMiay/tMSbX4SHSaoqX4jE+1ymg5alXqYgeEcVTiI6zy0atXlEmsS7wnU73B/HtYGKdPCvVN595sOIJT1H2zL56eXIeS6r9lE7FOWlbzc3aW1y7piZrYNFozVZ/bZ+cqOm5udq63YMEq6vVz0zP1uLRRbV4eLgW10ytWLzn9rCMOZUx/1OqfQXK0lI1+/4oFwpIJ5HR9hl/uAnZZEdx2oRgUNE8tZm5K/bk3rmEmawT5DErSJxzvGRQeRRK8vg89UpK7bW//Xv3CuqzOTFVJ9U9cShx0GQSe6P8dvvw/7K+vXfaStPycD9CIhCxEoyFNEllKNwKGKgLvyAY2caeMQxU9c3VDAPg4dVX191yU+2cnK4plTvP2Jmcqf6+gVq8aEnt2rGrFo8M14lLR2tssL/ztBSSUkU0ZmGH9/Iu++FV6KJ46RyPS0gwdqEKKmSdAkpCJtcp5niuf4P5AAAgAElEQVTl2bbqGtYvGBWi53rxnber+kE+bVtgUsJmGIpDMhryFi44hswBEmjrQIT6kJ5zh9zlblnWqsF2NSrsMR1RcvanmVy+b2NNiw4+WxoFT5SZHB2EdR5/2WWdIq677tp6rpsTr766HnTOOXXl5VfU3MyeBxaN756opcuW1UznygM1VTOlILph47a6Z8v2mujN1fDY4rr9jltr6diimp2cqr7Zvlq16ti69vqba3BwtE47ZkUNzkx2HOOYY1Z3ef7IwGANVV/1z87Vju3banRkpC583kX1oY9+pC6/+qo664wz69qr93i8TCOkOOlqUjTKTwFMzo0fZAt46iDiuEWreKl3Bm0Rh3eHbwgz5ozpy64YCGOQZqboQ+aR8WGx+iyESEHACULCusS4VK2iyDb/TEwU0zOIFGzmpxdtKgZCKV4q5LxsWhQvP/f5z9VRq1bVFVddURc976K69upr6kFuobr8qo6919RM58lDixfVhBA02l/31M7auHlnTY8P1sYt47Vt93iN3W+sxnfdVcuX9mrUXrrBRdXfN1bX37axhsZW15a7bqmJXdvqvPPPq6GB/jrmqKPqmEVLa5kMZapXk/b1jQ7XRS98Xl3y8Y/WpV/+Qj3ojAfVDVd+rQt1jDZhLkpq09kUwGQeSHNCStANWebx4UPZ5Cl7yhOwkrq5BtPn6c5TD6D4ZCTpfyFi16Hw/pZlDZLiWHHq4GBKJS0W2VaWoujW0trOEwaggn1mYnTSIgMBdVIQVS9xGkPHhJeNjdUrL764hheN1jXXfa2ee+Fz67qrrqkHf9vZdcXlV1bN9GpmYrJT/IhdOhZaZqZr3cZ1tXbjllq88n41PjVb99y9vh54ysm1atlIDfQma3hkD7mbnurV3NRgje+cri/feHXds31TnXvew2r3rp01OjhYp6y+X61etKSW9PpqZnx3DfTm6j3v/cv68teurPuffXqNDo3U9PaJrpglTLXOkDjNI8X+OIx3kExm5JFrQHyegZtjrs1NnwkZUS6ZZZ+EIpuScBzmXis+8ZvCpCk6E4NVjebDSRhvOsvaccqKjmeClJp759qCiAko4MjjMVPr1VI0hZZly5bXzonxuuqaq+tFL35hXXvNNXXmaafV1ZdfWX39QzU7MVU7bfdesrRj8JvWb6jJrTtq09xE3bB+bT34YQ+pRf0DtXSq6uglYzUMjQarS/P6+weqb9dU9XbP1J39M3XP9ETdcde6mp6arBOOO66WDgzUGcevqZqYqgH5/excTfdma9f0RD3paU+pG2+4sc469fQuv86Djlsko/AoLERNKpeHN0QuroF4YngcIrwFT7AzOZDtewYhwxEayDEPdYziw63oaiGCt1+P15iLwgwNzIIC9uiz76Pg+WQt5M/1Bhjm6jp5bh5bngl6Z722W1ng4A0qWhZDep64oUjjgYGXf6Wec+Fz6vqrr63TH/iAuv7a62ty90RJzid5/NiSLl+/8fZ1NTnXXzO9HbVkaa9WrRioRf3TtXLAr20MVk3aVrOkqn+0JqZmq2f9YHCkdvSqJnpVt9x+W+3YuaMjVJPbd9TKJUvr/sceV5Pbd9XY6KLavHVzLV95VH37ox9ZV195VZ1x2ukde0f0spcw8TzhLY7ke8RQGpZlad/xfsUeqWu33rA3c2IYKeDkWJTL2JDd/N9mRAkfhw31BuPiVN38rxJlh6mByaPzlIgsyIAwzFZak1fiuxWpPHVaSibVCfwbsHq2eKXuzXoRSqy4r/pq986d1Tc0WGvX3VFvf9c7a90da2v1qlX1uEc/rk44/oQ6//yH17gcfWS0blt3Z92xfWfdtmN3jfa21BMedv8amLy9dt5zQy0fna3lI2M1tmpNTW6cqyuuX1fHn/OImlu1uq67e0NNrN/Wea+wsnHz5tq+c0f1u+Vqruqc006v6V27a2wESZupJUsW1Vlnn92tGJ605sSOSQuDiePmDaLxorBz+xcZgvApZkfxifXSufw4glQxP3ZgdzCuFb4QMmg/hJXT6CZrJ1YrcaN7Re7i1W0ubvHBAoPJ6dDgk47EezFNlpiKWtht7gBJzpqwEAPLhobEw2zPVoyprqo2W72Bvpqas8be18H9eeeeV895zk/UW9/2tk7pNTxcN9x2a02MjdXNc1XHDe6sB62crWNqbW25/fO17Z6ri88fd8xJtXHrorrqjqnqO/kRdWNvcX153ZY6eedsPe2Rj6vjjz+h7tmysbZu31ZDA4M1MzlVRy9fUcsXLanR/sE9lcH+gTr3IefWDTdcVzNze25TCsnNnIUqipRbC2Fy62xabT0xO3alZ5CDsynkeFJHClpxLgigSEa+4D9PtsyjUGQkHsCgr2z4mI/IByR3OTmQrhEWi3SJWxTP4mJVSfHc/EDxie+xUrtysoEgBDDkMLGrXbr0uas1W1ft4XCz3a6amZ7w06tbb7mlzj7j7C7Gvf0d76yJuV5NVq9uWru2ts3M1Y7+4TrrpBV1wpKJWt23vmrL1bXr1stqZnJ7TffmanzpiTVw0sPrE9fuqOu2jtTW3op63NGr6oLzz6/BvsHaOr697l6/vtbdeWctH1tWJxx7XK0cW1aL7N6Znau+2V59z3d+V335K1+qub49T6JKehZOA9WErCgeeUXgsvkkewLDmcC2MGjueJBafbarhR8EwqFFHnDoHCmiolJ+qCA3VMTR/lft5GCsPjVrDYjxLMvA1JRNRIHBipj4TIFKt2ruYB979x2BZG8Zcie+hQiFGCpuSGfsm2Nk+tu1c2cdf8yx9aIXvLCWrFhWt9+5tj7w4UvqrrvW1djSpbV86bI69dQH1JOffEHtnJmu2YHB+vptt9T47qlaNLC4Tj5ldY0tmasVtaEGpu6quv2rNbtrXW2a2FTrFq+s2ZMeWn/7lU013ndqrTz6QXXBGSfUKYuGu1W86bnpuuXmm+umm26u4487rssuTj35lBrq9VXf9GxnAO9517tr564dtXn7ls5TMXJVOgpUcLLKiLCC/HZt3tKz0KAgBNKtOcjNxXj3AjAENXyK5By2VPnLPXUJJxBF7Z4xeOqWVUBG5sbLPHGkzZxa5R/0pkkKCMnTOWVn80SKMyaKjTpO8TzeZ6wzz7njmUiN0iuWaleoz4yIUZi4hQkCCgx6X3PscXXZF75Yw4sX1fU3fb2e/+IXdAWcB572gPrqf3/FLouamp6tCb9hNzJSN92xtu5/4pqa3ry1hkZHa+nyseqv6RqqXVW9TTU9s6Hu2bmuNg0M1vrZRXXT1pEaW/2QWrF0eZ1WVSs9xGBmovrnqvNsWcXoyHDddMvNdaJfdqq+Gu711zK/ijUx3SHRNddf25WSxXtzwtrFWI4Q1m4Ry/woh/PYfew7VU/Lq4yAQ1itS8gIIiJ3vN8rhLqF8dRc6AkxhhZ5SHQbUg9J8S7QUCDc/yYE6rNdKrGJUsVwg7LzluJZucKD3TheChMmxSDy5EUK94IOJm6RQsqYZU7fnbrm5PrMpz9dy1etrK9eeXld+PyL6us33FAPPuec+uLnv1DDQyM1OT1d09VXO9TSN26o0045qQZ376q5Gq6hxUtq+3TVVTd/vbbObqnpgV01NzxZcwN9Nd23qCZqWc0Mrq7xyaE6ZnJjnTg6UA88+f41MtdXQ3PV5fOTkxM125vpyq0jQ8M1MDtXI339NdirmpyarFvWru0eUki5oJan8vakXebBoK2RI2CchyzIVyGH4iGnFE98TgrGGXAoHizeZ1dunLE1LLKnlyg+UL9Q1e6QYnysTMMYtwUCirJwkl+osEEiUC/nzxYiXm1NXVyzuZLhgHrXewddDMqErD5pWwWP18hpu99Ok6YNjdTylStq7V131nvf/75af/fddfaZZ9TVV11Tc1MzNTPbK6vsFL91186a603X0tG+Wrp4VfUPLa3NfVXv/vtP1jXb19fsaNXK1ctqbK5q2fDimhifro2T07VjZqaWbdtUR/fm6qIfflYdv2xlTW3bXvesu7OOPeaYDs6PPe5+ezaUfuxjdeO119ZRS5bavFOTM7NdrYPgjd16efYaJquxRKs2QcHOkSqSkz8ELtunKZo8sm+e/IVBbUuL/SKWWj+jQrTzZG+sXxag3Xh8Wxw65BjvxHheIKclelKv3Aef80zS3R+5ZTpwlLQwS4wEo8SY+N5e7xiYVLfGD+689fZ6og0Zd6yt2b5e2TTXV706+4wz64qvXlmzU9PV1z9Qu4WM2dnasH1bV10bmByvFccfX7OLl9Su6q+PfOE/6/oNG+p+J66pUx/4wI6dz01Nd5svEca1d66ttVddWWuWrahnfO8FtXSuv6a3bKvxrVtrZHioegNVK1Yt7/p/6YtfXB9+/weqf2au+jwa7exzOlImvW3lFmGbX8gfGYF3UEy5eSiTFNa2KncktWVe3m9vglDKSCCovsgSubb/QftQJD/T1t5Jc6/y+FTWwtyzP84kbPmx4zXHMjl73xzPrpCEijBZ8KWubXNBSo9BlaREvAVZ+Y5HParuvG1tPeL8h9e2ndtrYma6+gf7uyXXs888s6684mq7K7rNk1i9lbhrvn5DxwvG199Ti9ccXbMrRmt39dfdkztq/aadNbzkqLrhFuXcjbVjfFctWTRUJx2zqs4+eU3t2rG9Vo+tqDUrjq6R3VO1e/3GWjQ4VJO7x2vZymU1NDpUQ4uG6/kXXlgf/sAlNWQvZ/9APeD0Mztyp+4wf+EldxHlPgFysh6P9EnLxHtFGyjgXkOLPe0mEJ+tlUidXSss5OHK1t3zy1oUj4ORHcXbnpVUeSHlH5Dc6Qi7BB0GkNzcuw0InutGoWJalhnd4OiuEdfqPL/15nswBeJlBCl2JN0IJGaQMgLM+C6/UHHuQ2vHrl0d1P7cy1/esWyc4NP//C9dde9lL/vZLs6PLl5c6zdsqLt3bKmpsaEaGxiuE45aXb2JmRoZG6s7JnbXxy7/Yn365mtry0DVYs/f2TFeyyZ7df6Jp9aPPeHxtdTqno0a0zO1cd3dtWrFUXXH7bfVuQ95SLdhk2K/dNlldecda6tvrtcp3qqgcdikyRGQWiGLgwhrIV9JyXxHZjwbC3ct7uN2a0vQqZ34ntx5PCT1v4UgITe3Y+cHETxdCwfRDvgXJsP+DyuPdxGlguTcO5ddNSaUO2nEHZYqfxfnwkgNwGBZK8hHXBQzWKQdpkgiocQqW+8PIdG/5Vr5sDgnBZTuWJ923P/SFnvMjAmhFC9v3bqhto4NVm/D9jpr5Qk1t3m8llHK2GhdObmlPnPnDXXluttry/btdVTfaJ13wmn1xLPOrdVzU7V8wDalXt19193dzpzd47trzQkn1oply2rSXTb9A11Rpyur7n0GwMzs//eDyQo0DDs/R5L9AlmwMd/k78ZMNs5J3YL8suAVJISgSHPWAEKKHSdLBmXV1DN/006UfdjkLmVEBQhKziNFss4ufcE2eSiFYvBeBsEYeLZ4he0mv2cgDAIUYfC5NSjpYsiewef59NIf6wM2LEISBMmeM7teII5qVx71nceMrduysdbt2FrLB0art228Tj/xlJqemvHQm9q9eKh2DVW51XF6Zq5GpWZzVcNTVbumt9XYisV1z/r1HaLIyafGd9ep9z+125hpa7ZNmQxiZnrPQyLctOF2rMR2RNZClnEn/JFldttE8eQUwkZeUZBYHyfIerz76azJk08yKjKzDUuIcS0ZKIvHAVL53J/XH/S3ZcXi3Cat0RQExGkxhuJBFMbeLsY4F5ONwdhQAYpYs3o/5YXcaQNa8FwFHJ5rT5rafrvZ0nFMFqSCOx6vvo1vhBVr37Ls2o331NTEZI0ODtWm9RvrpBNPqtHRRR0LHxwe6VblenOWbPq6nH3aL0qMzNTtd6/t7rODTJs3baqT15xUi0ZHq6/XV9Pd/Xd7f3a816u3vfVttfaOO7qbNhLLu9rDmjWdorMxJVAfZVCaPzFediSlI6c8riVQ751MhYL8ti3SayFL2wxT+qjP7PfjTDZphmhmXIfM6lOrz0+Mtrf2aAQzp/iurLr3HjgDSIGBUlmkc0wSKvDOGE+2EgcCsywrj7eCl9W5lpikFKp/u0vxCZOEAkGJjovMzdb49HSt27ShJnt7NmmMuGFyApSPdn9LBoZqeHC4ywR2TO6u8ZnJ2rZ7W/UP1r5a+DFHr66lS5Z2Ht6bm6vxnbs6I+hWHYeG6mEPfWhdZ0Gq+flzYxe/GW0UGGeJtwbizQ2JtY8O6TUXoYyyydSccvNm2oKgFm2ggdzeYpbzhE7kLreY55GmCSuHpXjWIj8E48qRGsn95warVuwV+M9yrImJyRh+7hGz6JD94JlEli6dLyZKbZQwET8QhrAko8jdtkEJNzJQPGPK77HGy6Y9q6f6anKgV2s3b6htU7tr85YtdfLxJ9bc9vEampqtmd2TNdubq9nhgepbMlr9S0Zr6UzV7s1bO8M7asVRNTIyvG/PvQre1OQej6ckLPysM8/s0K67VWvvaiakoPhsNKFAS848k8EE0r1TsBslpWTulIGiUC+vGDrFplyL6Clt+1+hTDjFa5Bo/eapV2TZ8onDUjxLpXidUTzSorJE0SaYySGABiG+IYImgoAoMzqfsvJY7/xAXypNlGYZkVCyR9ykLPsm3mUjATTQprHkYYMyhzzrDXRSfveQi5lep/jd/XO1c266dk3srttvvbXut/yoWjo43Clwrr+vpgerdsxN16Yd22rR9qk655TTOm+2/ZqyO4JlX0Kv9qSoe8mXvhieMSUzCTHLo1jIi3NQurmRI1IqZGnLWGO8WLiaPaVqOwtZzms3tzL43ItH/rIC/XMYMpcJcTKkd/5Wt1b5h/REDEUDZMWertwgkHIuBaq4sTwvmwIRkXg8qCeQbCJI57nX3OZN7fKMwH8L7wafO3LbR6FkswLBqXsTJkPRxujgcHWlvN6epdzZgard0/bZ99fE7vHOQ8YnJ6pvsL+7q3Zw8WiNLl5UK/pHa7QGy0MVKB9yeNf/7PQebzU2AsZX9J1bqIJebXx2B5Bta7yQYhDa3HwaJGO4CjIQRDi07pFSeOrsIb/6jzKzSpdai+NkSg5S59bjDyuPT1pGMR4KZLIKFJi8F4KVR3iCZYsxJs9IpHCgi7fnmXOsnrAiIIOhbFU+pV0TyPPxfJfYlDt19GlbNcNSmiQMEJrfgUXyCENJ1G3PcxMze26S6H68Z64WeSrG+M4aHB2u/uGhmpyZcqtFDfTb6lE1ZWuVW6o71Pb77n3dQxRSOuX9qZE7JvYqmvBkssoTrcwjv1/jcS2KLdBRrV7cxZWSlulJAUcFjmygK5npRwk799Px4ixouUZ/MhhGZL6U7hzHZFNiv5gfIwnJPGSPJ1zM3AZIEwVTqk6Os17r6xpFSMRvHWHr0i7xS8rFIyjR/WGKMu3CjwkKE4TGiCCFHL3NcwmKMeUx4Mq4Jmks0hxCsBbt7pbUxwdHhmvWrc8TU7VkcKjbP1/T4LpXM/1V0/296vVXDXbnTNcIRtfbgwwTted26nhUdgl55/neeZVwl9+0k2pyCGOiIFU2izSUyevNh+KledlMmTQLVAsJvNUtVHl4IlKN+EEnqJAHTCQN9C5MZo+9EEjuZOo9i0StEx2S4kNWAiXepRFSMS+KFtcJCMv0f2r6eWJEriUsKZcijoGYTBY0TCq/q64I4ekTYfraVuXCAVLAAYfiv+1LYimBuXmA4kG9mPsH73pnzS0aquWLl9bMrt3dlqlHPvwR9UxlzIH++tgnPl6f/eyltXhkpIZ6/TUwM9fdXfsDP/KMOuOcs7sc/VP/9Km6bO9Wb+PGUYyHMnl8qmrmbDmWE9hlQ+AMwhMvAtWMVpgCv1DKte2evGxaIYvcJSNE8lwyhKAKOMmYEjZxBmsmPF1KSA7hBHR0rxdpMrikFXJOeTQlYPWs3OTAmcqdcJAQ0cIZDwFhlm+7VGh4eJ9XW4WjeExaWLHSFzLHSMB6VviQGaFDbMWmWbb2QK6xIEiY7ZOeekH1hvbc927fff/AYD31gqfUO/7o7Z2nv/ktb6l3vP0d++6WnZ2cLlu83vmud9bjn/C42rlzVzfeD1xySWfkl3zwkn33xPP0QKfxQTZKlVblyR3GYLOFscXjeHwed9YqMPLSpvie1FT/vJis8SdFr5BHjuO4753vuNVPcsptbSkCxfgOi9W7ODV6ygLJ/kwoxQPfm7wbGRmKV7YT65T3GyTj8Dw7sd6+PLDP8lm5lIansFqKzyurgYiRNnkbHqDPVO70obLH8hVO1Lof+5jH1IifL33a0+oXXvOajrh99tJL662//7Zu7PLlZz37x2t89+5u966HEiN0K5csqVPWnNDF19e+9nVdtiDls+oFshFcLB3y5cd+g07mL2PJgxHk8dbnpWiUYX5K2HlSZ36bPjl+qnsMxvmYO1mTO8/Or062TuEcYYbRaBvfIG+bYTy1IwtGC+XyB1ykiWUGigLl81ON1KOzEpdCTopAjqfwAI5ZaR65Ke0A8fkxIvCd4oV2kvcmbLB2wqB4sZEHQiFM1mNEKf7xj31styHywuc9r974pjfVshXL60Mf/nC3MVPJ9c1v/p16yUtf2vG4geHB7sEJHoY0YNW316vNmzd1hDZ3437hi1/swor4TGH5ocV4U/vOsI0hz+C1+YJyVN/y1Cu8JjtkovigCKUnlJinih40RWrDNyLfXJM9dyngtPfHB/IP2ePbFaW2iILAhFkGtjH85JNt0SGrUc4To6Q2WCc+QJCsUxwDgypOBozctXeD6EsMDWzG+JBGxRtjkxWAQuRIW1nahCbqCgkjBOh6GUDuD9AvsphUUn/YNMUjrV7QChJRvP2EBJyFFIbJ+BSdkk4pXDFCWYhtUzIcMT8/VCAlFreNxdigGLlROuTQpuN5dApugEP4vq29Z+xkIzuwGdYx6Nf+GNF8pXd5y8GebGkQIIySxLA8ujQoYMAYPnhJDmtwyR2zWkR5iI3zeVJujuRBau6ER3F5MHIEy1vU7XMHaVgtIfB67YmdihbSKIgA8vTP+yiE54BF9X3z4XkefGycNjgGdpOugXHzIUDHeC9F6BPc53dr4um+55HepVfGIhsB23iNbANXsZLmWnNhuK5HyBiZeWPyHMQYGadCGOJm4waUIEvXcAx/dMG4HZfZxOO/IcXH41OVInANix0REGVREM8TD70MmgUmFrUkw3FCNSFEjiChgMmHF2gz15tknoGTpz8mrUqZ2DiFDcKGOjG0tjTariVok+dlvB45kp8YJWRj0lc8XvsMJxXHrLgZB/TyLp4z5vwurSyEwVpYseYAEd3CjITy/rRhzrwZ0jkHwjBy/Rmj2G5MUEOMT8UvtXyZTBwR6h0Rj6fE1IhTSEBqDIYQwiwpXo6Zx4MHpiN4RpK4ZcJ55Ek8Doxmi7DJZwFD3yYIXpExHqNN18fw4nFgjsfl7pGEouTiMcZwBwQtNXGCUz9oy5uUgzPk1yAhFcTjrfJ0c0wN3jgpXBEL5zA+RNB4o3geL9XjldoOahmnrMYOHB6fx8c6bs5WRRmHcSBvyZTIPIQOYpEH1DsiiqckpEHBhkfwVJU7VmYw+RGAxEZxKoIN1BtoIDuDNkHr+1IPQlTxE/PANIvPb8KnjuA9ShcupE1SuSx4JHMgXIbSlWz33oueXJtgsjLmGEXm+bm8SIaSR6roj2L1Q1FBNNwBMwfFSZvEUXUD6aWxU7y6g4zFGC2zMgghTBGMdyuIBRnJCVoywjzUAcKRI2XL6WUY9j4IR9nEanxCCg5AhmTA49UPjkiMN7A84NDqmeKNOKRjVkqBBtluJGiZfzyN8LKqFlafjRiEYXGC4rzbXKGN7L8LMdEWXoC4MYDU6gOb6UsIiIDaWkLQISw6KU5IYwis/sRzCKJw4zwbHPKjCUgkhNGfkqz7BNUTIBeuQlEYPBJM8apvuIaUVEhidG3WYy+9sMP42mKZ4hiSSG6IYO6izTyCqP4/4uTOQGywIISssBkoSGaReV69zheC1VbYiI4YzFCkONg7AYv3FKpN1SoECaz6njUHtvUvTkoLeRkFEzAl53mw8XjH9MMjsOu2zBmjChdA1vx5ZUyMU+bBOF0rF9e38Qt1oNz1oFwF0ZjFYJ6NH4jTHEUIICPG43/G4Tr5uaKPtm2XUno216RrQqMikHAImRig8eQVZs+AgsxSWvsjyVTxJw8/ioEccjqXEwkxVqogIe7kofp5EED3xOi9z1mb71nhCvmFYzEQHxBCCMRCQ5SQGM/7lXgpNpmCdvUvreFlhA3aTMwmTos9STUTAxmY+E2oyXkjtKCCmgLlGEN+tosCKJ8Baku7KbMypjzfRxk3axFSQoqAVOA+BmZOXh7GaN4gnUIZvLad7xx9xnm0w8BV8nyGBsJXuykjcoljIN1ifHbZ5nFnC6VyB0znDDyFmawHi8VIROA1qUWqV873auN6Hi8uNOQnS3iQR6TFYpP7u5ZQ84DD/Cih9niSNC1PvVKvZwhe2RCamzkybsQNWmHfPIfgzIXSjYsBU3x+dlw5WPuJ94Fk/WcbeYiqdrB3nuv7kNiWe5BL9gHK44VNipEd4Q/GkKd1JcQkV1d/yN3IIZUxjCgzxgINZQz51W2cQcx3nAEntW6N4KDbq3moQoQGVKRyPzYSwfqzYKDxtuKWTqJUzJ8iTRQxFPO8ch9eIMlktOt8Xp1at3ZsJVaf9o4EglmTQ7yECfv1Uu0zFjt4CITCtd96vfYImRKw6dTK87OlMgQlYsfl/8iUl/9DFikGGrY8o+UzDBHJ0w/Y5/HkBqGkaympJt3UfhBTHm/PPCTKole8vFWk851jpxP0yW/+4GPmfNhQnzyeN+XGCcSF9WkMDNk/HvjJhH3HY7J+7DPlgmK8gDeDXxZp4vk1av0FhqU8QgrjiIcmzcvqVn5f1qRdRzGMJjt3CROxsnhjDG1K6TExhWsAABEtSURBVBqeyIsJV1+OGRcjAMfSp6RK7kOzQOWaeJlx2QAC7kNuU9SKgeAuIB2TJx/XZzu1OYZQhiM5J0bE0cgwfCXHUw0NcY3DIYjIpPFlBTFOd1ge7yKdKbAgNO0PFTgORrPLNlaaYk9btAn7JsQUM+TISGJLUiIEHoz8YO9+VDgTDBuPAViQSSk3mYRrKY0ivJAphZhsY06a6TsGSnlWGW0K9X9+jAgcCxGJsVi9PLytH/gs1ECehLqWcfssE2A0+RXK8J3Ws8Md2nDXhsvE8LYPys8GEXNiUFY4xfmWaEemh6V4HbIeTBFLDIHLoMV6BMQ5iWPzBxm4D3FSrUNU5KQ2VBik/FaezkoRIOiAped59eKzdAlSMAjwDkIpHryZuNAASnPDYbZqIVFyYeeAXCEraWUg1FjU3wnTThjQzysRS7CvLcajPKx96SbDcD2lCgk81bkYtfbFWt8rPoF1slPChWB4hWuEPfOkQNdnJTLh0niFGDIS8tQIXBs0MSckV97vxXjxHu1JM7OKmRXWNr53IeNgtfoQsMTHeOD8hvJ/PLN9vFc8pc09tWPCYpFlT0KzPCsXxisUNjx6hYLzQwXIXR4kCNJTukSUlGylbu1iS/p1DOz7dcfW+n1GorD6oA/vJCzKVltPP8Zud5FzGT15+N9+doK2SZJRME4IwZhBr5tIGAoSaGHI91IvIbQlyYH5eHbKtHnAYe6kiSLNHSmFnq4JEU0BxxhTYVxIVwdUfDxYZ7xAPM4+u/0pPgQksBb4j8Cz0BBByzcJQVVMzJQby3mFAjGS4nN7NeFBGRDPs4xJOyYpFcsKYRtycqMFxYPuMH7XQRlkVWUysRKP8R3FY/mRgXdjZGDye8IOq4c2kIXixW4Kz61f7oPnfZDNOBm1Qo4QaizdruC95fE2iziQ4lOvQBDz27IJqRyo/W3ZyPmQPT7pnMUGrLklNW2snN9gcvIcTypESb7zIjDFDhOQemgfpIPX/KyWdQHeJ8fFnpEdwgTvyJLv7DcjOB6kTsDac7dKkClxF6oQUqDeOHgEkkhxjntCFePxmacGsuNRKexQsLEzDsUf5WZcwZx4qOOgnaEo5woREIAywTvDEZOhIu4E0cwHXwDp+ltI8eTn3NyeBWXsvAmzJwvyEpo5jlfGfsiKT2OWBFWWQFQeZhAytZDXp3SaWOR/Xhc2Snjq/erc+siNlti64ozYpp9sseIFrFg2AXazSgdiwwmQGpDHs+av5Yc0EVp2pDqWKhljCLnTZ+7u1V8ygZCkoEe2jvHehMDUzM1bP8aRHTjZUg0xjUOKabcRA8NDZBWMWQZANvtTvDGD9+wTyDNtQ6ZdJ6zkGThBgcOC+ni8FMzA8rz0tp68P7gP1CaG5YZB3s+jpR5iuImnZs6wCAQBUtsGkbmTJu2kXRNUtuUdlCjGg7f8gnM7rmQnbWynrPzYMcQBmc6TBeAQKcK0nCRjbTOW8J/wmhhBwoMUUAWNsaZQ41web83DZ4UsBS3n6NvNj8aykMcbg/WRPBkrNYv073vGz+Ot08dgF8rlDxrjKV5n4i6rzpapwPZ85edO2YQGk5BigWUMlMdH8W0KxxuQKQRO7MVQ82uMgWXxM2kYxUmxTBacEhpkaPcBRDBRejy9zYUtDPE+51iRE4Z4NkjF5HNuQoj4DdLjTdpsjQp8U6rj5sKYwLvxBo3UMPRLRmI/ZfueoTMCilxI8caVByOQg11B1hcSXn0v+1H8goYtYTxkqNe5BpUZMV8xy4ICIha2mEm37/PzbkKhHG0o2+aRpolBgVwDi6eBPevRUknHgjIpBeuf8KV2mVzSoKRGbRYSThLE0Nf+dqMaK0Up4CBs6Z/ieRNkyepcxqxd/WoTzBO6mJ5Xwo1xcwzsXoxPcSsIkfPme7wCmpTTPBiGyifFC1HZPRSjMt7IIlXGw8rjA5EL/SZNyp/gC4ynsxCppHL+D/vmkQgTj2cAUXwmG6UTnpgo9aL4tiAR/mAiEIHHh29E0S2sZQ4xhkBi2vEe6PZdDEtYsyTKW8O4fScECQ0U31bpkmJ5ZzQe5JCFmqwMJn3Vj9CEO4X7xDnaRRgebwyQQNUzj0KhaGv8XgpouZ8h12YeccDW2Fuvv1e/UEFglinj/a1ykvoZgHyWEHRugFgo4kbxYl8Lk6CeF6i3ExbixIqRPhPVrhCAFPI8xoXBOo5VS5WEorbCxTCs4BGwMaRcCq5BuvbFYYw/+X9IbQoqSB7jdtz12sHSYzzxdN9FkeJ1Qp3z/JmXEOA7tYr8Pmy71uGzNvSlhoH4QQUbOxiLNv3P4XClhDKfFbwUhoKObUrbco8o/14pXkMIBrYfRadDHh5BqeXb02YiIEosoxwrYuKQSRCYa8RvxiB3l1KBWekdgalyMQzxjBfydgs1FGiCYqb8GqPN3j1t2gcHslPHj5c6JlZSCCKU33ONUIQjXpZHsAY6jdF1+TGg7PRxXdAOovk+RDNOgbQitNJjxhJkStttuAgStWsAjI2MIYHytzaU0smJDIXk7AxqIT7jOuQYfzCob5czeV8b56Vd/sQmgvKdPJciwCVyp9yZMMCS87tzCBULVnCRV0vvoAb4xeLFN5s6rETJe/UDeikeIhB8YibjpEDXBgm8W+FjkF7SpzwzNqtkkATMWqLNpk6CVkKVAdhLwBBDTr0nc2F8vBUKOR60YdB5iLG29JUFmBRukiXs88q99xXEqSjYeKV9Xu4p5AjQFZqoZ0QPqWomazoiigdJSA7hJb4HRpMG5rfODc6EQBvFJ8bzbi+xjrK1mTtJTTRVOO2Bfe25FlKozcsy8gNIVsiQQYrXV37qm7CFIy9VP15hnMiVe/SymBN4FU+xYgpxDsRJ9uJc40BSMXIGpBJoLMiocrPavLKx8KJ4A2mgnHGnXi/UyRjM21iNXRrbxmJzxm8sg3MOY0WsvbL9XDv4FyNjRHb9QEIv7XGOoMoRI3esSMEkDzwyqTZlMhAeAELtF/OymqfwQIFiPOt3DfgT2ymaYni1uJ7n2hIMIWVtPtDVFpFC2pJihcUnXjOqPEMuNYGkheYgJCVtM6ZkGqnyhfRh6s63dKsdWYWqn7QtN01CNCkaqLfg4ziiZxHHPPATRiKX1262V1OoMRiXfq0JWCFkjIo2bjzRJ3kypnCIdjnc2PUP/ZTCw1sOO4/X0XxWb9AESfEGRLg8RuOBmUCfe+QS45E78SjpXH5qPHfLqskzACXU3BrM4kGmWr1ybJhqJpSiSsvsW6XHSLwrlLi5IePMJgihiFATixMSkiYypmQuFE/wahKUxNuUb6GJsAC5eGKegWPcEIryeGN7q1j2xEEWYRNatekfxi7ckEV+r9dY1BpSuQvatnPmQMrXDCoockQVr3EbFwg/MSheYyAEoGaNgDie59whd8qkCkFg131oBOp8sZoAeDyDAIliLMbKuKyGaQeMIkkEE7atT0IiYNzCy5IormCMPJBxhY0n70Ue1b4dz0pcSFu8P6QQ92CYCkv65fHGhfkjdMgfw5YpQCjVSMcTJiCDMQoPlpqNCydQcg4hM279ytHNL6twyeNVUePxUl6M3zm8XPvtDw6GRN4rqE/JVhxzxwuP1yA2TLFh5SExYfkECUKRK0KyqmbAFIt0scgUNJJuUJ5j+pLnW6iJYrUrBZMS5keF86wZfYVoqWbxtGzxMga5NU7h2uTcgXwCa29W0F82OUTh8RgGpw4uhrpeWEIyk+u7loFBKspNqCEba+cMGA/INvXsGEr7QSNt83jKd45dQrZXMxSrieZBB/YP+M755EU3FJ9HoSSVnE/sOuM60A8VBOqziEDxNlMQjPIqqG83aKQDxkBoPE/K5wUKLbvyJoonBC/sOPCaPJaiWDPIDATzJF4kIxBXlX95Dc4QqHM940C+CIah4RkKQvrDLfTPSLLLliLzm25JqZIVeM9ydG6MJFSlVd7PyGzuyPgp2EaT3C0btq4dcR9vQRCxb2NsC13m4C+OZBVSCBImhCPeHyaftBjfwJ30S/G5dw4/8H/if8rYrQHcK8VrUF4KSuNtsdpUqLxbW+cVBACiPZwvebwY366kKWzgANolZEQoLD+EByzyNgTGdwgbYTEAocG4sFkCZpBSHd5M2Iwlj/xMJQ9k55cgjFfmoTaAjUcBDJhxMDShguJBMwNSWHKusficFUxtKikLYRQIZRgfvtSWbKGSuWUdIAhDXopPOATjoHzO4DOPlm5StnQX49c+foREcgT5vF29SQ/vVYxvoZ7geHwEp8PkuYHaQGVbM9YxqAdRuZOGouLNzs0PFagIOt8k02aQQL/xohicMTAG6SUCGNLmPKSJx2s7hJDVp0CS/kPkjE9aGDYfzqKAZM8AoskIFIzajZd5FAo4d9y50jqhSoihtOTV+ne9vDvFm8T1lHfbWrsxgvn8xKgQCz3JJzdhtNenBB35L6T0A0L9/go44khiUeI5QbV5aDw0giNYg5XHp2QLeg0+VT5kDQrk9un/AUt7b1TIKlSg3eR4C4Kjhk7xmahzIUju+0tG4Hh4QxSf8QtFSGeM2XGGBAVyCxUPRkL17TtjUUWEaBRvPjESoYohUXz2AeozUJ+l4fnkqy2GmZ9YD7m0La5zohDP6CLKj+OljRj6/Dh/0H31tggpwtj9AmKlL23a0XbcxsYoJwYB9vyx0tTqwXt+tRlMEnr7mzQMJz+1kSXahJIoi2B4HGTKT3U5x/dWydTwGZtCDqFRvMoXDmGM1v3xBn3JAIzBuIxR+kXYjBFj581YvTieeWmDXOyDz10z1igYD6SR6pGRd0aoHXMB0a2MYphxOONTms3uHZmHsatrCHleCCCuEOfJ1nKENnsZYhCHrHgWzSM1TPH5vbQIfCGmeLBjPAQpiuLjUSaEyRO6FCnpVDYWiPsqau0CRCpqFIAPyG8x5nhPqlkIkmuhTZ66hShhw/pRAvU/5QgNFChuy1igSLy/VYx55n+fLbpoH5/Jrp3UEIJSyJ2cnTHoK1XD/6WQvYtJSLEx5JVagvnpA4oizzgHOTEiY2V8xq1AFK9fqGx70I0YPAV7zxMpGERi78EUvdD3BiZmEULSOAOUu7NwSo5QCUisFF6kganMRZiBarkyK8+9czlO0WoNeAXjsF7g5dw8QZIRglKC4/kEZq7uoRfzg2LhASkWkUHCCiKlfGxNYT4axkhsw0IeOdDBXtrG1rH21PWTfib+U7ZsRDEnJI5jQSPyFU4yvsPK43VEwGKvgkRywm/E4wM7BEShEaJ+tOsGCnCd//UJ6pChWHQUESJkUur2PCq7T53LQKV/tj4THsaLJWtTFuA7glJtA8O8BfzKw43FMQtEIbIteU3cDMGEYq7NI8QD1xG8sQgfebR7ixbzjcA15mZ8kCQhJf235FYIUkfIyl1IK/kKkVH4YXl8BJxJBLpC2PY3+IWsq51cECODbDcQ+C6vNrWJ8F0TthqPm2+I81l/xhMUiPHFc0JEQ/hSA29r922cbA0gbabwFGht43/G3BK2tL0/z09I832KScnFtdPKIM7jvTXSGGf0dsgxfn4ca+vBLYM/GGy136e23gooA49wW8KTa9PffE8Ks3Vem64lpWkVpl1KSH/zDVjbMbZWaBlDlDE/PWrDUj63oahNHdvx7C/NyhzTr3m128Rao5ofVsgXcmWOId6HBfWx5uTUYY4aTWxeSOkHgrHEoigmcJ20KN40PyOIF+vPNdnpEivPWL0nFqevjDXIENgLsWwNOu2lirYQRM6fc2JvxjbfYVojTAqY9wM5Ta6Lx2aOUXxWEFuDFE7yyPMg9v6c9IDp3OF4833nfnNJ4D7Ff3Pp64iN9j7FHzFRfnM1dJ/iv7n0dcRGe5/ij5gov7ka+n81jQTOwPwRogAAAABJRU5ErkJggg=="/>
        <xdr:cNvSpPr>
          <a:spLocks noChangeAspect="1" noChangeArrowheads="1"/>
        </xdr:cNvSpPr>
      </xdr:nvSpPr>
      <xdr:spPr>
        <a:xfrm>
          <a:off x="2857500" y="95286830"/>
          <a:ext cx="1200150" cy="1200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51</xdr:row>
      <xdr:rowOff>304800</xdr:rowOff>
    </xdr:to>
    <xdr:sp>
      <xdr:nvSpPr>
        <xdr:cNvPr id="2056" name="AutoShape 8" descr="data:image/png;base64,iVBORw0KGgoAAAANSUhEUgAAAMgAAADICAYAAACtWK6eAAAAAXNSR0IArs4c6QAAIABJREFUeF7snQeUZVlVv3e9V7mrOufc0z05wQSYIScRc8CsKAqC5CgG5G/CLIqABAVRFBQlqQgm4gyTIwwzzEzPdJrOubuqK9f7r++8+so9j+pXNd3TNGjftWq9evfde+45++z42/uc21Kr1Wpx5jhDgTMUmJICLWcE5AxnnKHA8SlwRkDOcMcZCjShwBkBOcMeZyhwRkDO8MAZCpwYBc5YkBOj25m7/o9Q4IyA/B+Z6DPDPDEKnBGQE6Pbmbv+j1BgWgEhTdLS0jJJjqGhoejo6Ijx8fGoVCqnnEyjo6PR2toaY2NjUa1Ww++5X4ODg9HZ2RkjIyPR1tZWrqV//M/Bd8bA7/Sdw3E4AMdjG376e/7O//SFNjNtjkcM+sx13JPHwRigIeenOrjWI9/r+ePd90gmJc+jfZM20nq69vJc0AZjYrye97ORpl47Xfsn8zv9cFzyie018vZUz5lWQCAgR6MwcB4Ctre3n0z/Z3yvE8kgYXyIjVDkQ0Lkc8PDw1/XR9qyPfOkjczGeQVtqjF633QCMpWCof+PVLlAa8bS3d09ObxHS0nZjrTycyYMpAKSflPR5dixY2XOmLve3t5vmHKlb4wFBQu9s8DK19MpmWkFxNlQC9swD320JqiZlPhctFpXV9fXXWofcl8UABmK71nrS5R8jxPL8/g/Wx+u51onGoGZTjDsKP2mLa1Fvm9gYKBYNDWrv3FttmRaPdpUcLWIjUpixhpn4kLGBeNmweMnzkO/mbTvHCn00ykPxg1NpmPORzqWqa5nHDwHeqro6R/8O5NjWgHJ7kFjg98IE+kAeTZ9geFk7FmzZk12qa+vL/ye7/GCbF6zJtGNmIrhG8eeBYrfGH9m3mYEZ4IUPO7LCmYqRdN4LrtmPGemEzwTJtCl4hn8ZYGerhJJujUqKO5TAKBVf39/+c4cZVqrcGfSzxO5hvanohV9yorweG1PKyCN7gpagj+1y3QEPJFB5XsYiBPG+UZGhvH0d9X6CgDEUYNnIjFZWAEmLGs9xuS5bLEUrpkSNfefdvibPXt2Oc0zOOhrHouugIogu3U8V2FVII8cOVKEc6YCerx5OJ4bRZ91TZrNoZZRqwM9teDcP1X7unDM3aMp6FP1ExprqXWZHwnNphWQHHTlIOuee+6JefPmTZqukxWE490PozBZEBomwc1iwDDcokWLyv+4ARBix44dhQH5H8JzvS6MbtbSpUujp6fnYY9TyAyk+fGrX/1qLF++vLRBu+ecc055tpqS8wbqzcYO/e67775CK9o/cOBAnH/++eUW22J8mzdvjgULFpTz+/fvj7Vr15a+5xgKms+fP79cc/DgwdKnRxrLNPbV9h944IFCyzlz5kw+FxrqmhxvjFgE+5T5I4MrtLt169aYO3fupBfAfdBPhXGq+IcxQKsLLrhgUkHBU1mImz17WgHJN8Ok+OEQ8/u///tj3759p2pck+2q1Zk4NLlxwGtf+9r49V//9cIgMOGePXvi537u5+JLX/pS+S6qBYEUGvzs17zmNeWPYypNgma+7bbb4od/+IcLQ3Mvz/iN3/iNeOELX1iEZKbxB894/vOfHx/72MfKhNCX1atXxyc+8YlYs2ZN6QM0/chHPhKvfvWry0RyIExvfetb44d+6IcmBQAG+4Ef+IHCaAo03//6r//6pOfg0KFD8fKXvzw+9alPlbb1CnQDmz3gpptuirPPPnuS2bV8OYb6sz/7s3jjG99YrCaKTYvIXH4jQB4Uzz//8z/HWWedVWKtR6JUHpGAqPEQjHPPPbdow0fCLCcykzAkhOTQ1YLAv/zLvxy/93u/V34zwHzCE54Q119/fblWS6NVMKj9tV/7tfjt3/7tMknZXdTlYWLvuOOOeNzjHvew7r7tbW+LV7ziFeWcDDoT9wCh+tCHPlSex30I+r333htLliwpGpt+8vtP/dRPTdISBv27v/u7+Imf+InJa1AAWIzDhw9PuoE//uM/Hn/zN39zImR92D0oge/5nu+J//zP/yx9kIEMvps9AIX0mMc8powjWzvGKoT95je/Od70pjcVYeCPeFEFdaotCLRE4UBzPI7GuHk6/p2RgOhHaja3bdsWl1xySaB5GDCDxGTi22NGOc+B6UUjNzVhEzi1/qqMS7sOxhhAtAWh+H//7/9NWhAng4nCNVKozFMI8dHeH/7hH8brX//6SUZnbFgSPuk3xPzCF74QT3va04orRhtHjx6Nd7/73fHiF7+4WDGsE/1EYUynAbEg//AP/1DugbnXr18f//3f/x3Lli2bzCf90z/9U/z0T/90YSjapz8f/OAH4wd/8AcnczjQEU1NG/SLvr70pS8NBLfZ4dzhzmh9UQYIp/kl+sZ4Gbc5DGjIfHKg9aEBh3kFc2Ff/OIX48orryxCy7NwF2mP/41Pfud3fidQTJxnfPIMis35hocEV3jG8YLrxrEyFvtpu9AHIaSP9AeevPPOO4v1nmlux+ectIDYkJ1Te6sxZ6remBgGy6Q5YO818OO7g0dAfvM3f/NhCb+LL7447rrrrsmEXH62moLJwp2BeGrKDHXCCF/+8pfjSU960iQKg2C95S1vKQzJOB+JiX7BC14Qf/VXf1UEj7ZhGpmNsTJmBORHfuRHJlE4xo9L8J3f+Z2FoRgzSunSSy+dtCAoBYRqOhcrJ8oyPbReMBDM/R3f8R0Bs8O0KjhpPcksEwlj54Ox4GLRLxWN15q3gc5YEFxUhI7xHA/Y4Xdond28mfCPdGRMHJkX+X5aBURX5vLLL4+nPOUpxY9m0vmD8aZDuXIgCGOgrfiEsOYbICquhMlBvmOyf+u3fmsySwohCH6/9rWvTWo6LYiZZ77D6AiI2pCJxPfetWvXZOyC9sFVwyTTF/r43Oc+N77t276t3KcPTR+nM9G4SmhmDhgReiHIjEEXZPfu3QUI0GKi6V/2spcVN0+NxzX0/aGHHiqWWQ1+3nnnNeUhnsGciNrJQFo/+/+nf/qnRblw4A0wZuIwrQ39vv322+PGG28sc8pY+LvmmmtKP7WsCBzjyHkVFBkCQp9F437yJ3+yzLX5Fu7nuVhKoWATws0GaP8Yn/2ij7feemuhL+2fVgFhMJhHNCXmXqGA8LouzQaI1EtMmDHnNtRC+I/PfOYzy0SLTiEgEB2imHi64oorChoEgwvXKqCa/D/6oz8qQbqaCiJedNFFsWXLlknE5hnPeEZ85jOfmWTOxkRYY5lKs/E1mnQEAWWCQMIg9P17v/d74x//8R8ncxA8j2dAl0a0hbGJwv3t3/5tsSLNDtwarYRJUPMTKg7v1yXh+9VXXx3/+q//WpA1IWjcU5SSmhraoVy+/du/fVJR5WoGhQYB4c9yGcb9X//1X0Wh0b9GCF4eyPFlszEK2yMsjJX5RaFKx9MqIHQcQj3vec+Lv/iLv5j0ycWcp3NH9HlpB9cDTaWWgcAEtRs3biz+N4e5DlAR3CwtAZ9XXXVV3H333ZMujETlGaJZuFi/8iu/Mqn5mWyCewJz4ye+E3zym5p3qsD8eDmExsnkXv5g+O3bt5d+Ygkou2DMP/qjP1rilKyFtS7SN/dFf517iIuaHSJ4ML8MlPMP0MV4BLp7PPaxj41bbrmlCCjnYWSEQ+RQhYNVIfYTtco0wRowZoQDQIUxSccHH3ywQNnEVMYs9A+hgC4ctNUoxI1jtW/5vG6t506rgMDQEBmT+c53vrNoG5OIulnNJhCiQRQsDm01Mh2Th4AACuSYwRgEBoOgEJ5gkWCMAy1rlpa20SwQEwH51V/91XIN/eT8d33XdxVXgfYhJgjdddddV67nyPkO2tR1w1fn+pkcMALCTj8JFrEguhAKiIGl51UGtA8d6IcYPn39wAc+ED/zMz/T9PFe71iylTBopl8wIs/nf8EE3BTmRAUD+gfd6Ydzi/uIBRahyiiR7hsBOnTX+tNhcjrQobHEhd9QFNCZ36Zz0QUCEEYz9binKGssEWM5rQLi7ABn/uVf/mVhKkswYN7GpFzjbIpY6D8CZy5evLhcRsIMEw8xL7vsskIsmJpPYxAFCsgZ1AfNnzVhfh7M8fu///vFvzeZiHAifLg+ug4gOp/73OcmIdYsCAgU906HXvncXOLCpGNB8NkZmwyPgL7//e8vt5ibUSNrTXVPzPvAbO95z3viF37hF6aVT2Ip3FMTp4xhqiNb2qc+9anx7//+70W7W4LyJ3/yJ/EHf/AHk0E8bXzlK18J4iARMeYHoWLuaQ8mzQJCW9CO+zZs2FDosHDhwtId0gf8r2KbzvvgHl1O3Wz6AS++733vmxziaRUQ3QSY7u1vf3uRft0kTPLNN9/cdAJhBLWaGXEI+vjHP37SmhB04RPrjiEUXIM2Mx7gt89+9rNFgGgPwtE3BID+cI4k2xOf+MRYtWrVJGFhGoQKBjLTSxzz4Q9/uNynS/CzP/uzJTmq9RDWnC5Ih6loi7ZF6X7+53++MAlt8wk0DfRrpTJaD0EGSfMaXBLcSjQlv4OKgWyBuDU71q1bV5QJLirMCAP5B63okxZfiwrdUBgkMOmTri6xICCIFhXaMU8IIPdCw2c961llXhQs5orvxH7cZzyEawZYoYKDT0C7OEwg8tzpck0AQ6961asmPQb6xHeUBxbI1MMphXmdAANOGA1oL+dBXvSiF5VOcY0EfPazn12CXY+pzKUWxIpZrsFsP/nJT55kdpiAiZC4PIMAnYnX5cnl1plpZ2KiZXq1NnAnVoTJgYEhMoxO8Mc1js9MuzkbtTyfulTEZgiIfj8W1ZIRNTY5D6oAsuYEGsZtNS9CzAIIgYXVNZrWdESU7DHxla4w9IB+CEYGH2RU5xhBwGo3WptGeuri2BfiEaBfy0h4DnOFshR+5ZNqhQsvvHAydrn22mvLnKsEddWOxzM+Dx77t3/7t/LVMQDH483QFuM55RbkZAQEV2UqoubJNUEkAoaAoBm0Ds0ExMSUk60W1GpMVy0qUSGmGpXnP/3pT5+EMvkNDYjmZ8J1c4SlGYuMlReUIUAkCokVmCTrmkDMcB19tnmQvJgLVAuYVRQL7U9wv3PnznKfibTpMtHEBzfccEO5R3/fPINxhHCoTA0DA3YQqGd3dSpmfbQEhBiQOW8UkMwnjdaa71isb2kBwe3Jx1REPp6AWLrQTEBoW03RaI61Ls00rf1RQGgDAQHqFUninLELTJShW+938szhmN8hRsAaWIqBBcGFEzHjE1cGYcjwK0JDLRbtwdi4PPj6lmnM1IrgiiGQuE0mBxVofXz6LqOrJBQQUaRmSi7HCidqQWYiIPS7UUjITX1LCwi+dTMByZPDJPCHi6OLhTabiYAYMHK//i/MSLwx00PGt9REV8pMukWOlk+TWIM50MTcCzNSAZwP3EBqrTjQ3AShZMntF+eogaK2TGvAmBFI3AeEHMtCovDHfuzHCvrF7wjg3r17p0SB8vMpbUEAFVATfNklyddLAwVEq9dsDh9NAdHdVbk1CmajgJCD+V8jIMfzJ9VejQJiTDBdDAIDw1wkzf7jP/6jCAialoScxYszEZKpBER3hiToS17yksmcgKgZ/rZl6d/93d9dfF8SYSa5sACuLYGpidsIamlXQIFx4kIJGXMNLliGeem/yJdxG9dP52IhWMCp2XpoJaYCGJoJyPHiuZMREL0ElCLI2XQC0mhFvuUFJAfpaq1GZj0ZAcmTg48O4iUqBgoE4U/WxYKBQegoCTfGgIlNdJm3eM5znhOf/vSny+PMz1gBnfsAU0ynyY1PTPRZwm87wsfTgRAKgQJCfxRYFVIzF8sYpNlzTqWANM5do1B/ywfp0wlIjgEaLYjarJkFMWOPdkZAyP6iocHU+Q46Mp2AQPRmQTpMyvoM4EPLNWA0LBRuFpoci4E2+5d/+ZfiSsGEuHj8L1PiGln6YTAqekcfYHoOM8tewznHyael+SJczcaHJSWGEbXSKhtLOXbjQDW6LtZ0FopnP5oCooVojO0c4/86AaHmZiYHRD4RAeEe4VUsBoiNcCIlIzMVEAg/FczLORidTDAlDFgnyzPILZD404KAqJBc48h5EplORs+Mr4XJlqbZOdqYqfXg2gyAoHBMcNonn6XFaoR5TZ42m8NTKSDT8Q5W+5s6BnGyyYOQK3AXDAgPwvD5z39+coxqhUZznTO4XIybhHY28zudBbEwkXvA1y2FQLOz8hANiobnOVYfm9HFFXLprlAoQkahHnGGwkcZDTAv1yAQxANkxEngEZyTJKPokACcw3wQFhSEhgpcmBOGkyktvaBygAVTFvrpDjUyLVYMNIrg3BwNAsvYDOYt+DRnxHWOnaw2bZqIMzdjvKQVpU1WjYK+WZp/PEa1j2r+jGLZfrM8iHsGUNbiIrVcrj5dIpYiVhd60Rdo97rXvS7e+973Ts7Dac2DyEAUzbGoiEOcnRJxpHs6/zXXTIli4R4ZpDYTEOMXCEkiDULrU1tpbJ/4FHHif8sjmBDdG+9hDNmqEaQD2cqIxCDUfsFI1C/xHX8YkEDNTT8QKkre6ad00S2hLZ4NnEv1qahZDqhlQOrRSNzJsFg1695kXudiKmY2c+9caPUUNPomYmUFgWUuzbT4yQoIbTMOlCJ5EOcu06jZ8ynTYUkz98kvzBNJa+lxWgXE1XUgSNS/6KNDeEozPvnJT37d+LLA6AtzTmyf0g8ERCI9EgHBgojy6F83+rMKlRpdQeF6xyPCRB/QcggIGVpdE3x7EmlYEFArSkCIQXCxzD6jiaELZemuHdGNgwm5Du3N0lmgYIN3rbKLi7iWzDxFlFguk4cKOdeb7DOJKaM5H4wrB+gif06ODOZ9jnMqmDdP6MkKiKU8CAgushZer2K6al4WlRH35QoOarFYSEYbtH9aBcSCOyYZqVUr8km5Bu7FdEeu8uRa4gZqpmaSKMzlElgQam7oU55YCIWb1ahxG7O2xkCN/eU63BvXpPM7AsF6BhJ4xhusylMhiONTbYuAMEaYj2vzslMEh9WEFCta6Ofz8xJZ8h88z9V+XIO1s0rZexQU3RSsG8KsS2mQTx/oCy4bbdI3BB1BzC7vdC7OyQqI8RRKEQHxmMliKa6FT0AqFQY+8WZQONCGeTitAkInmQyK+XCx9K+ZXM6RpGp25IAUoqDpPv7xjxdMXH9/ujyIQSIuCNcK88qQaJdstTLTZOFUe3KONnQ7EC7WQWC6YUp9dbaSoS7NQBgLwhoNSzqYIIo40XDEDRwuY7U2CpeJLDouFuc4hIgz3XgOCoB2so+uGwizW97NfZnBcok7vznORibUgtOmSuZUC4gWBCZnlxYERmhbS9+Mf6AdsRI0N4ZjnlQ43HtaBcTJslhRF4KOMeipyj0y0fX5XYKKtsPyGFBybTMBaURQsCD62/QhCwbakp1CWH+h1hdmzTVW3IdQEfByD31C+CzDp000LWXyoFjGUDAiNVwwOOeYaOjCfVbzwuAs+aX8g4PnE+TjUgJNm+9gURcWiefQB8aJ+4YQuSmFFlDtSX9xBal/g248HzeQxUoIJtchtK4R0X1h7G94wxtKVXMWIF3PZgx6shYkW0sAHfopOEM/3dHmeH2Aflge+qFbDM1J2Crwp1VA1IiYNZAeAsy8bFbmcYAKh5/8LlSbiZBRmJmWmsAMVK5mzchzrIuiX1iCX/zFX/w6ektgrm9c62FskCeBcYK6UJnrBhDmPBiTAgeagvtpnZXrQXDNoB3jbPTzaQ+LgiBz5GWsCr1FmlkhcR3lKB/96EcnYxI2ymPthZvSeb8CBG0QHGrPECyEEQYV3v1GWBCBjzwpAgRZAU4lJLl/KAiEAquNuy9vnlYB0eelTomKV/1otKgJrzyIRgFRo3He6lhdopmgWDCIVbBoedYZNLoOmF8mnL6y/NO6J6tX3SSA5zohxjZ8wkQyuJOkBcH18dBdQ8DoA+NhotBoWCHXXlB0aOwioCCj8ny05t///d8XAZFerhVxfQvXZ8GlD5yj3AXkUESMmi+QNrUrQk78RLxB21YGYPlYRWliEObiWc0QyCxsWp5HCvNyH31g3NAHvtF7sCSmmQVjfrif8chLbOtEysHjlAtIxuXpBAEjOQeCOyeKYBTkQII3ar1mg2z2G8+m+pWybXdLRChYX4AbopvCROKmICDGNZZJQHwmHMZgZxByI67X4H7GQdsWOfJMTX2uECYv4jaboEks4sJVklF1WfTheT5VucCXFCnCkAgG/WSxk7EBAiWzKmSsEcEdlAHy0lRyLrhlHlnJfN/3fV/J4SiMFCtSXZDrvBqXCUMv+gjtjLsat/xpnCPXwOR1G4wbK04eSTSN8WC1mS8RQugCbM3eYMZdJ8of0M3kpgE/sS+86C4qjBf4H2uqMs0rPZs9e9p9sUR2shvE4h00hcVzEIHlriSE0DrGFWrfEx089zFRQLcgPQZ0EJoVhQhIzgQTxDLJajOYkmWdFOxBRLQMgkww7WpDNLsJKpdvwnDEMm4cxzjJebhLC21BYBb8wOhoa4NuoFgYGHrBRKwHwcVCCLkPIWV3EFwta6KIPYxJiFcQRHInuljSDw3PmOj7pk2byoRjIRAG54lkJbGKtOcaVgLCsCZxmSNcUeiBcDNO5o7Ka+rLYDrG4DanKkGeBVNjGbnPOA36qBxQnAik1oXzWG3GzPW6UwAXKL2Myp0In2j1mRuTpAgkuRF+4/nQjPGuWLGiPEKhns59LHxUm8aGGoRliXMTM/db0ixDPBb0qNUfDQFhkGozJliEg0CX9dEMUrcIJkZA7DNLOmEqYwT6y7JO9ooV3uSTNStoPt0o7qEKwAARRv/jP/7jwuyWmtAvYFfyIB4E1aB2eWES/jALpmgD94EVfmh4ylSMWWAWYjh3LuGTdkB1XNd///33B9aBjbCFrFmt+Od//ueTpez0g3tcTw9jw9Tcm+eRABblYi0X18FQJDplMhQEzO4cQudXvvKV5T40snRHURLj2D5ursusPQcAAM35joAIROg2nohgeA80zAnSzIMCSFh9xrNy5cpym17OTJ47YwFxsDAoSAwQJw9isLoy+YHZbZhJR453jZCk0q5mxoKw1gIm1myyLJfJslYKgSEBpd9OG6yPZncOFywB+ZJ3QZsxeVgRLBY+uUE07eGakYAyLsJFg4HQslgPLAMCwj5RtKNCIZOOgEgjGBZzT3mLE4WAwPwqFvrJOYRUFw+lRG0Z1psDISEgBwTIsQQWhPUs7k7JJtmAHFzPdcwXYAo7uyCIan6UAi6j7jRuLXNsXgtB/aVf+qWyToVD4cL6YjF0n1BKLAGQEfEmECrvEzTRIzGpeqI8Ypw7VTsIjpA9xZfQHL6UlzMCd1z+m86CcGMutuN/NDFrDPjfpJKQIAyk4JjHONHBcx9MyuRYaAeBmRyEA83kxmPGIEyOlasIDFCzASptcA9QqIE0DAHDogmdeNogD5OXwBL0Ue7Os92oAgaCYc3+EiBjHSwH4TosAxUGQs+0iRBj7k0eor0pN+E3GBKtSAwCs/MdJsNNJLi3BIZP1qyD97uvFeOmYDJXUKM1sTrQSZSHXRShg1XBzCFFpbRvjIXGJS5BYQiXIlRYYOeXfpGoQwmZN0FgiEE4tBa4V7hwzosehzHfyfBHThTrYTAe5lqwB9qjyIjbGos1p3v2tBaEBjS7dIZBY0Hw9/Gd9X1zgCq0m/MR03XkeL9nDzAn9ZgodvmAGdGO+O1oYRdIMWG4TXlXFfqFPwzaJoyJJXELf7WnmzbwbN07mJyNFSzs47nkQRAQxs61xGEE5bp8nEOo0NgZciTewP8XyCCgBOkyJ4MSgPGJXUwaMj52d0c5ubE0C7hoO7u/0IA1KdZqoTWBomEex8eeUQguDG7xJEyNQlEZonGxqoxBKwY6BM25z+SocZ9zjhXC+iFo0Irnkodxkz8tTS6XOVHe4L7GpKn9MEcELaEBfEB8J4CSd6hs9vwZCYgogQ8nsKL0AgJAPP50fTIs2QiNnggheKYazCpdJpUluVRy5pwFkCookbkBAlTdIk0wWhBrIHTLeSBqtAv/Q0y24SE7q9DTb14PQEKKsRuss4gKV4vrYBoCdBhUhqK/uFf0l6CaA8tLgR19Q6NyHy4e7wzJGX+sB2N0vyf6xrO4B7cQJNFVh7pOfCJsIETZ/wa1syQFhUBCzoVdujy4hlgMxoIA4tJp+SxVwe0kTlEB0DeuoS/0nb5hGfNeXfAF5UZYKKFnk8L8Nl2eYyY8Y+CvO65nkyshiFmZY127nD86KQHJ7lVuqBEmUxse7/qZDHSqazJkyyRolt2ikoEa9GUYVhMP0fhTeyIgaDRf12CpRkbpNNvmKHwmz9Kdon1+hxFhPquEhTf5nf819zk3oyU0m5+TqSqDxvIQ3ieCkOmmmEwUOMiJQ55NP2FsGZBn2Hf67Z5RChIMjHvmvFoBIYzqWGjbwNgcWGZyIWih71yyohuudj9Rnmi8L8fHws9ZOefq6HzvTHh1Rhak2UAselM76HfqemlhuE5JNxnGZAshZsbIQSfPdsc9J0eM3+TaVATTNcuTiIDhIuAT6/JISBEWtZAVuvYrj8N6LFxPxpRzBgaFom2WuAvFisrxPO7PzGIfFD77wnnQGTPiugdYJzB/x5rdUWkCw/hMgASeR/9x3Rw7CoEyfTeJyMoCwctIoQpHochJPsfMWHWhoAfX6GFYNeA6FuMGXTbnyz4IuCDcPDu7+8K4CDuCSVu6n/TBUhV+F1RQGc3UuzlpAcnMqVBIRH4zG6rrJW6dtY5WQq3vRHOtgTK/OVmNpSBTCQjnaCdn2vmOgGBBZD7vdeMFLYK7Q2ZT3Agpeq8ulZaH8eh2iqRYmdtYVqJWnYq5tUK0x24pLO/FTRC5M3ZpJiBZUKC56144n4VeAXHOZFhRu8Z5Zqz8+TttCyBk5rNvzr+ehmCE7qpKoXEuRf/oq7TTSvNsd9CcSomLEhoiNF4zk2ThSQs+2YL6AAAgAElEQVSIA1DLSAgZVGtgbZJlDvzO//zu5tO6IVoartE8oiHQ6hAfVwoG5v/jCYvCmgNmfHjwePInTiban/Z0NdRgPFtI0ASlk81kmYuQ4dSa5lfyZNi2JS3N9rbSEtt/NR6xEQJCoClNiJNc5Si9p2IUrWF2kywlQYGheSnTNwYxochznE9jlcz8gjaNQpTPwx+OiWfRJjGUYIeIlsEz4xb04L78PHJsWFIVqXMrb3ifSlXXy/2eoaWbWWc+beYhnbSANGs8aw86T1KNNRV0WN+W4IksOYRwYrQoMgKICqiLGxDAlCxeYo24RDieFYG5RdOYSBA4XBVfEkObJPPYapM+5joqUSWeQexCFt5NmUGv6APuH/1hPATx5EtoAwHyjVIwI9fx6X25hsu+a3lzTMJk0y8EA+iVrLAakWw7fWpmQUhmAqi41ZCBK8G671FBUSEcCL6WA5qDwKnE7KOC6ydwtG/kza5Yng8ZV0vLMyhT1yI6bl3MDN0aY0JPlCKoHbkdrR/LbUHItExaNV0xxgiihjKh7EZ+EQaW547Hx4+agOTYQ03FwC09oWMICBOmqYSRQJnQ6nSY662fcaJgUqBb8HbaMCYgaQXUq4aZSiNk4dEHVTBzwEhyC+TK4Dm3JTzqriZ5Ox8IDqMzDtonsceEMUlaHQhvMI6AgoKRPwH58Tk5fmtMunoNqBcCkl99TUYcqLeZgIB00cdcyyVdMn3os4Wm9Blo2Fcny/jMSXYF6Tcl8iRkdbGyNdFKGI/QjvNFkpXxZKRwKibNMC4KBrjWt2pBK+BpKpGhd6O7yr08GxpwHYJsYM5zZwIWnLSATBVTHM8fxHIgIHTMZBPaGwHhkKD8n/1GtBl4e9YOZMPJpme0ZarnGkPkiXDCOQfDM1nURjEB1BXJ1Hwai5BcQ5ixarhRaCgXTOkyEOTiqvAbjER7uom6grgD1If54pgcE+T+69KoTEj4kREnBpE25EroUzMBAXrGYlo/hSXifhUG47eyV4vJOfpJ8pR+ciioPksliIBYy2a/sgBCr0bhtP4Nq22xokJEu9nSGEfqdiNU5IOExFFIJGill3CziKe5GGiAQpsqBDilLpamzYeI2jhQA0otCMk1hENpx+UiJlCz8KkAORgIiZbSX+VZCAjZYLPReRIbzXv2YyE0zMHESHzcC8sjuNd4ydwJ38md4OZpDbAEuFRkqUXiKDWh1Nx+W2vEM9Ws+NE8j1wFh8E8fdHn5n/GyqeuBBaEjDUCYjZ/JigWeRcK9RBqGQ/moU8KbWNwTfvUb1F1LPqo0pCWzjN1bORr1MiME2GEvhliZizQU2EhoYhWbxQ8rUy2pLpgWHOqHvJ7GVFI7H2gpWm0SHgkuNPch5KR776hKBbEQvPi3wsl4uOimUgcKURoaUq4ERq0K9eTfSYGsTCQiYMADEqmImlFAs5gnmexiRsxgP66RDye9dKNwd3AvckwJcwP4xooahVlUIJ4SluofdJPpj02DCC2YBLQuriBJMk452Zy4vL0E+ZgzL/7u787+bo5fWwFk080LH1knOZRYDiQJp4F0+I24P+jXJpZENAvljAbX2TlwP/QmfEhgOZNmBsEH8bzYBzEP+RjmAeFGDcPF1UXGSFAW4tA8h0hpQZNy4JVIXZinYqKSvdNxkXIoCluOXPLvVyLkiDDb/BPWQ17Y+W4TcWjVYJWFLHCi9BzqiXNJxWDNCYBdVvUIhCaEguYQzPLPb7gUS2R0/sm9chGw+xCdxCf2iSSVraVd0x3IBLEFYwZKs6DzX42/SWgo3BOjQPRiXF434maVN/USW/UNhl65FmuxyBj7P6y2Vc3tuFaYghcJZhN6wF9GiFHFAmLpvJhDZjrYgxmm7kIuR/Nrmv2m89lvynKdOhvo+fgd1wuYgLRMcaFAnLDC8ac3wqlC8v5/BJXaErZOgpA+jFuYhALS5knKpd5HofxKf/bZ/4/5QumHLyCMVW5MJrEeiIDYdYXsL7cLK+CwqdtUa4NWoIm4xyEhdEwwWpwJw/GtPCwkWkRFM4JFevi5YCZ9tghkeBezY5Gxr1ibYcCoTvRGLhmYROU0GRzj9qMsejGGDwqVGgzAAFRJcfh9bTLRLOnGO6DDJ6VktYGOma380QFYLr73HiPqlzfAmV+KSsxrsPyUPKu4mA83AMKmJN8jnsqF904D4GksBQhYpz80T5LBXTjKJnBu3BB3FQK4ZQKiHUzjfkGNZ6Dfte73lVcHiFVOgrDIN051e/1MiOFc9zHAGmT85SbE6tAxPxiSzO1uksGgDJfRkky4TXH9InYhcpSzTCfmF+0Uj4M7nJCU4uZaaHlom3qqXAZMzycXRTuJ6AnpsJV0WIZozi5jAMYlDUhPN8Kaf13d0qcEQrT0tKU/6dC//IN0E6/3vdCyvxWH5s74pMgmuAeplbB+MJV5ot7FGzoZPyGEvXttvILNWSAI1YdM//EbsQS3guP4W3w3X4C6+KhaHlOqYBADN0ZGNhJ8sWWnINhKBQkp6FGg+F59Rh+uuUoaj4YQfcAAqBdIIIoFiviQJZ41lSuU66hoW0DWRAXnqs/K9KS0S/cK2IAYWSegYsF2sPziZs4cnlLfolnhgcZh6gJfaKKlcQd/dD6uRWPE8hkYUGIDfLYLLCjfZgFpUGMAV2s89J6GsBnl2I6K3Civ2uR6T9r+fmDZlo0md3knC5WFho2yTBXIYwvYGC/aA9auqEe80pJEAina1tQKtSMocx4LvPF2heUksoTuvMMizxp9xsmICItQIDveMc7JjdCgBgEZpg7kR/O4UeT1NE1gfkgltqdQYJkEHzq8lhQ52IetTEEgKH8nZwD7htMwrN4BrkKgm3adxWh5SkmhEBdmEQtA88F4QCyzYuF2OPLOiEmi0lwYzOtnxrfAJhiQrS+7h4akVepWYLPeEGhQJXyi32gHWUjKgTGTP+ZXDeHw5Liy3NOGqBEADhO5pguRtH14xN6U9HLoZIDSfPFngiTNVP8biBv+Y6BO/OIO46SUNBIoOKmc2i1GLughOghfOD8mjjmO7zlwjViWOZUIT2lAiLenBNAmFHWdbOIp/HIvqWMC2NAFBI1MINWSCbNLhhEBQaFiZ08B8qzrHJlEwDyIGpetAzWyvfxiXzk/mWNm/8no0sM4gG4QLl5DoKxPFhIJ6pRA3ov/eE3x0YxIVv4+B3zzwo8kB3Hxy6AbF7NBGuRERhQMy24r3NACC0TYVtTXx99PCGZTgCm+91+Z5c1x2Luh+zziR3JTZgDYt6hHTVwHAITWAIADQ7aZg0OrpJeBkLFPaxBkfdAABFS8mLOA9A6rm2eD5YvELuIAJ5SAXGCMjrFckxiC18BBrSr/2fCRk2AMAit4cagbTx0hYwh9CthVoIx/HWrNLnWgBeroD+MmYWYPIMlqcQvHKJUbvkj4+pa8bvv/0Pb0DfXf4OMAB1aSAfTgrbh9jhOFYHMYsLPBUFqXiwm5RFaIy0IfrRgBzvCA6mCbOE700eEhgVTjB9LhIBg5fhu3ECSkLZP5phOQGRY54o+878CQJIQi8hc0UcWqTEHzBX0hTmZKwJ1xmE7KAmSxh4AJVZLWKrPPgAE6rnQk3wYm1DwfFxZ1gQBBnEN8wcNmSdiW3nglAtI1hj8DzZNR5ksj5zJ9Hothx0leGOxDsTU/1bwFCg0AZoFS2A8k8sNuBfCEGgDA3L4PDeO41wO2vyOJpKR/Z1zWEQmS+DB14HlYkUYkbKOXLIis5gNdiyZXtSL+RJPLGWOQWAgxkvMhYDk0nq0InTgd86TC2J8uBUqFCwM+/42O6YLwqcTEBHJDID4PPoBg0IvLTtwOVCs/ICgAIxQo8Y5xgzNsQK43yo97mG8uk/QFisAPOy8wA+0j5K1AJOFbLi1xh70DfcNCyzSeMoFJBOECcvvSZ9uAryXAVAigLYxPpCRMjrE/7hKQL38boDK/zAsDMInphfCk0wDMqWMBbjPjLhYva5WxtLRZNxHO/wRI6CdTSARp1A2wj38znngaDQTh9bIJB/PyGiX3/lEQHCxhEqpRiXZRQwis5B9Z3257iyfCA0uh8E+tVEIBDkU+gQNGS8xgIGycRwW3WQeQgkzyWSZ2WBG22esLr/l3sa9t1RgABZoadph/Lo8tANTE6cxHjS8UDDKjKXOeakubhjuGJofZQVNEBDmm37RHxQgAI57mDFnxF0sWXYRG7zCfshaaGiAW0shp4nCb2kBkRjZgsAETpzrSfSBRTnYXhOULG/Dg/DBqJwT+cixCMTHLUEriYLQHsEilokDBuAckyB6Rx/IwpLD4Heu5X5KLHAzhVt9Fp/+4Xa4FZJ1VJRxINQKFdqOSXWRD30n8UouxBiL9tzmFOahXdxCxgpzQC/cM9Ai/HuFhbovaOVYuBZ0jDId+kC7KB0+zWrzTNxc31li8Asjoij4HaamLRBB0CXOiQDyzBxUI7AInMWaCBJlLDn2JA4E2lcR0h5KxLXtCBv9xe0ilrXKGL7gPoUbIWSOERCD/W9pAdECQRjjgwx/5v+5BkIx+Wgk8xlaKSaAaxpjGpE1JhoGAqrMhzVTul2CAiIsuf7IgBFthsuD63O8w3bQyEw4/UCzAvPmN8/CeJReuGiLMTDB7HGVXZsMAMAQKoP8fIJWrI/wLMKPS6zSgIFA+whkdVdFCmkH4WPcFPbBtLTj+MmiI1jZhcXSs9mDmp97ERzjBtvL7qp5JK0Zgo1SFCHTpZbWtGkfiX+xwvKNwbnQPwKD1c6v3v6WF5Cc18jZehjd5aEQxEVKTIBry9FaCJGxgZaDSTRpaaAJMbmPSUZrcq8TyrPM4NIefeI5rjdX8MTYsRxUkeIPZzdTeDNbEROCTDJ+N3D4unXrJvfrJd4AEochjLs4hwtlIK87JMolk/E8a6igFa4hTMuzuJbn4d+7nQ/tEcBCBxdu6YJpraEzWppgW5ic9shJQDt+h5a4Pu6npfW1hi6XzkBXgRRdX5neJChxIO4a88BvHiot5oJnMjbcYdpznqCBcSD9pTKD/cJy7on2UUo55m0avE38+IjK3W380Y5B7CiEYdAmnfTJGajuiDVcLJslBoH4Ux0ZxmVCaQsGMKvLPTxLRuZ7Dq5z4onJcMKzRcO1QFBsQytofzyve6PQAtWi2XUbyZWwzah+O5OMBUFoxP3NjRgDKdiNaBoWBP+eZ9JvmALmgH4qHwSEshFoZ3BrhbXWl/twBWnDeSepS3ZbZQVNyGQTO+SYJW/Ul5e9SnPLgPhuXRaMD7yfvQHzTSolfsMaolx0PR0/v1mlQR+xkv8rBIQJUltLHDQXjIdr4iQqJFyPxoMAIDgZ4eJ+cwloGwgLOsU5A0Z2AYHxmCSJ69JS3QkmjWAfIeN/nimx7Q/MTUKKCuUsIFNZEO6lz5bNsL8W1bP60bhcuEUqCOiBb49G9eB5IIDGOQgA25jibqAAtHSgYSRetcoE1DB6XpOBQILKWd5BnwEqzOLzHcTRfY7dqR8BYaGabh99IE4RIoehEXLgdp/PmIiXmFPXnVi+hFBh2egbSBhtM1dWdjtWrQ/34dKimLIihUY8hz/aAkyh9CnvRfYtbUFMyGkx0Eju1mfeIVsJNRCEM+Muw0MkXR63HuVemIFr9GsNEHOg6DMoEgQ+VOMz2aJQTLKZc5KZrrprZq6xer4Eh327GB9WxECW+MP9gmnHPmWYG98bhAiBFAUkWQvESTu6cezQSF4AZoJ2uEr0kwDX52kptcoIKolKBQv6oVi4D/9dKwBUS/ym25sto7CreRBzSrRFDoRcSD5ECEWx+I3+uiWs16oA6TtzR1yEBaHv0EcLmC07ShDB/V8hIHnFmbVYMAKTI5SnhuDTxN9U+L1a3j2vaAfNbKWwVij7xzlDDCPQLn41iUImQc0slOozYFLMPSv0Gt00+uk5x+fYQMHQuMDS7jBPLEPMITwrwsZY7R+gAOtk3FEfZeJbvWR4riUvQX2SeQmYiQAYZuF34wyFxX5yH/C2KCGQPMwo0MD1MrqxmTVwurkwMHVSWAv6JEJJvENdlW6sGW6+W23BZ1aG2bVTUYACwhcIrwLhZ1ay1rE5n6c1SM8Mo7skI+bglP9xCVgkI8MzOZYeyFQMGF8UJqUdGMF4AqLJqAqIlZ5OiPEC7VJ2jSWiDX1w45tcx5MLJTlPZh0BETXS77cGyn7jGll67SsfDJ71ty3wlBYIgWvSzdSDVoFkITxoYpnFPtMmwojAAxk7BqwFsQrMYUxCiQwggMEvGXsga5iFP6HYRosHgoQLZ/k+LhZzwFhpi74Yg/B8/hiLgqi21oIwj67VEXHUCjc+WyHk0/kTtZIHrPMCyrdMh9/onxaOGMQcGUlGFeVpFxCDU5lVic+EYCBoF3xNdxTJEG8zAeG3HHQbK/DZ+KJ7NSO/oQVBcGSojE7JwDKjEwGD4I/jRzuhLr6hv+5ni++MZgYqRXDUZNICGuT11mpNXCy0NWXb+tgE6OQmcsCZaUdbuGn0CdeMPnIvggWc6X0II8WLbKCtZkZAUBJ5uxxjKhUVAoZgUf6BgkDYoB33wVxaHSwIIEeODcyJqP0Rfu4TdeIZJPy4V1pzv0LhPHDODTI4pxubBYbzlJkgIMLK0F14X37CspIjQ4A5TquAOFC0PhpNrJ9Ok9ShpkpflTIBUI/8vjzN7vEEhPMk6YAXTfzQttrCVxRIMBOM9AsmZuKNO7ifuidQnoyxi9Ez2QgA3yEqSJMbMJC4g4GEkREeYFiSWTAULhOxBQm/XDhHElBfXp+ZAkMY0YVVvqlVawyjk9xDADnQxASmjInn4mow+Whr6G4swbXETzARQk07gAEgW/QJgW1ctcczLe9BeWlBcOcoBxHN4zpW91F4CO1cDkwBJ26cCoZYxyJL3UMEBFBFhm20IHynDYTP/YexdFgBFJyJUHgLxeLyXRQfVcBYKObdTD17Hdv30y4glnCwbBYiWACINFMqAXyHgMCcEJ0Bw9QMiAE7+GYWhEwpzClTc23Gs0VMeI6JRH1SJi5PMlXAEJS2dK0sKTfww5Wh3zxDF4+iQ8rNXc9gUlP3i08UBAgRjOD2pCStEBITd5p9rnelHO4cjC2a5opCUDJjBJQK1oP7OVz3rovKGLOlzLButpZCvTKp7gkuFrELzxMeph6OPrpUAIXnC1AFRVyuTD8Yt9l4x0tbFBz6zkDuc/UffTC4B7EDXJAnuM5clzyGcgBZw7oxv1yDsoN+OblI+2buGe9ptSAGdSAxvsxFZIJzMIwugVndRhTFeILJaYxBYHAIQlxg0OW2O7paujM5MLSa1pgAgtI22Xcg1IxKwZgmp7ieEhImi3Z1ncDWgQ61hmahdWWYbIJtNkjQ7NMm6/SJE2QE0Rh3xkfL4yohDBxqXWqzOGc1NDQErs3Wgt9y7kaY2ASrwpCDeCF1dxjkmdAVRAxmN79Adhxrz/xyLZ8siiMDr0vHc2BQXMastFRejgUEC5rDqLiKHtZPQS92vGfBmQlRLBRQNBbL8TDveAB4Iq4TAXmjtIT7LJ7VBTQ+Oq0CYraaTlISbkDHoNAKBHpqSpNP+qIMSvemmQUh2EZA8pFhvYxEeY1WJZeh85uFczAcEw1zGOzBcGhBXCUC1gwZo80YH8/S31YQcKso1QZWtoTb/pHPoYaKfATt+TwtHf3EDQKO5dB1BO/HbaNPxFlMNmsv8t5hXN9oEbKSkPkFNzLNpJP3w+SU+cNMMBouD4AKzOaKSlwsYF7cKMbFgaXF4uq6ZYTQujUsNn8qCZ8Nr8D0CA0C6Yt37BOrM6mE1gLyCeCAiwV/cb+V1/wGjZgbE4sqs9MqIEqrLlaeMDQqi49Ea6jEdKvKzOzNLAiEoOqTYNQ3xZr049kiVPzP5Ih+cA0TqVYWsnXJLc+EwPrmTJL1SphsdhRRQ3MdBY5oNPx/2kLDUdZBRp/AVEgaAchLhbOGV8saJxlUysi6SDKZtFQB0LbMzj3EMbo0Br4yTqYvC9uMrcyP0AcDae4hVsNiyMRs5YN1YCy+jIc8COMVoYLxuIZrEVzLWfK7S3gerpl5EMEW4koEkfuwxqwrwQNx+yHOke2H5vSV6wAceB5KSMQP/sLa5kQh1zImUcfTKiAOGGnHBYFBLQeBUJYd+P5r3zSaGaeZgKgRMauY+oyg+LYlGJhJE1LlHv5wzciDcPg8gjqsBPkLX0JqmTt95w8cn+ATovOdMeBHg47AbAgIgsXYlyxeEkcOH47W9rbSbltH6+RKxJGhen3X4sVLi8ZlwmhvcLheaDgyUn+vSG3sf3aD5/yxY4OTGzwb6zjhldb6RhYF9uycFSPDw5PuYWtr/R3rxCv0D6GAkXj5JowF83OfmWzLSngG6JoLlaAXbXg9NMeaAZSAuNFH23E+VYIEx4AOWBSz3fTJimYFGkXpK95oH8icTDpzgnDAQzwPVI7+wuRYVVw8kqbC5ggWSk93CjCDDf5IoOo2n3IBkbn0LTFzMqzBEcyDgGToVn9Z/x+i5g0QpnKZGBSrFSn14P+pEoL5PgM4+5Fdp2y2dW1EmHKCiX5qjfid+IM17woefSDTTRGcbleBIUfH4tjRY/XdB1vGo7OnM6rt9dwN7bdX22NsJKKt2h618YjhUfaPrUZbd3uMjA1G/7Gj0cYO9cC2UanXhrHYq9JWPmlnaHAkumZ1R7XaFsNsbFAbL8JYQI7Bkejt6p6sR+vq6igxRPHFa2PFfcHi4bq4Wk/ayVB8F1LNyTfO58CXcfsST91X+YL7FGSCaDwFaGdlROOzhNLJtViLBfJE7KerxDMAfRBu3TfGhdvui1ppH15hvvQUUEB4MyBgKlMrqBFmfrdSodG6Z77y/xkVK56MgIgm8QnRLIqjTVEjA1c75baUfD9ebsBrzTs4CRBFNwvtwtoIl4fqy+qKidiI80tQXA0W4ui+8QwmCzfLArqCjg2OxGD/YFQqEa0drdHWVY1aS8RYjEclKtEardFSq0TUEulbIoZGh6PaVsGuFUHpqFbrAjQ8XK4v4EPUX0TZ2tFVv250PFqxlMQd46MRFVonqI+o1MhI1/9qNd5AOxTH+o8WWsMUWDaYBrdRpE/aOmY/ja9UPFwnIjWVgEwy0sT2QiTyEBCsK21alm/ymHax2NRGkWQVFXRFoRl/BIfyehbGKSDQB3fON20xjygyvARjTfpKJh2XnOfruRBP4aILRxcF1t4+lUw87NwpFxCfJrNlFMbfJKLaQwFxjfZ0o4CBLXLTF+cTK4f2VEMKDhhc56C1aO+JDe1IdCEgvh6A38giw2QKPG0dOXQ0RodGi6Zu62qNWstoEY6I8ahGlYKTaKm1xshAvWaovauDUxEtozE0ShXyeHTwBqaRodi6eVsJQFvGayURtmbV2mjv7qYYI0aGJt7OVb63FHkbGKEspiVag1WRiArVyVifOrWgKe4gzwUAoJQF18cxc14kSPTQnFZj0q6ZgOhV6DmAhBHww7AqQYNlhZD+AVwA+1sFgMCwiErLxb0ICDTPtWmAB7iD9hX0K2/aQHu4+yQKLXpkfnDhcL8Uiqlq8E6bBdEK0CnqfbKwyNAiSgwceBM/05igmYA0QnpZo7EWwk0N1Pys33BPWPqjFsIVYSK5DveOHI5uGURHQIhLxN95zt69+6O10hZz585BoeMUxdAoG3NXigUYR7NH24QFqcTo4LEYHRuOjq62aCnXj8f2bdsKfDs0MFiy3fB3KSdp7ywalvil2o0VqZuL4bHxaCuaD0mrFMvS1srro+vvLm8v+Z1qGQtAAtaDxU/kkUDZOPhOoCviAzMyL1YlGGMw/plYEIUDDU9imMSgiB2BO4pGupnLIpmItdDy82y0Pi644AFV1xRRClbwydsAjAOZK1IHXEe8y+9YTKBfFKMrPxEKPADmWMs2E/eKsX/DLAgdIguKLyxEqBbIZSQQlMSa1bTTWY+65hx/WH6gzktjX+eeMQkEdDA7k8k1MCWlGbgFBvdAhyTOmDzjIBJdCogu3K5de2LO7Hkxa1bdMozXaHM42lqxHoX/i+vUUlVIasV6RG0kDuzZUQSBwHPu3PkFuiwr5WpRGOChh3YUUAJ6rFqzOhYuW1GXiUl/DUvCCeIVBKIes6hUSowyNFSqfxEINDsZda5BK7vhhaUcbCEEIqT1UetPJyDC1XkO8qZ7bkwh/E97uEhA4yQmPbDYaH3dYd0qxqELbPKTTz0REqwIEcqO+cJq6A4bK+W3mjk+ES7LgY7HZ6dcQJgQgzUIh/ugGRWJkBHRRAyK0gzqjtA8ZnGPNwDdJu7NAAETJsPzfLP3wI3sz8uE+TxKOvBtnRS0D26eZRc824BRwaN9BGTunPnR2dkelWrE6MhAVKrEVhPbfRIQ1CoxOjQSrS2ViPZK1AaPxbbtD8a2LZvj0OGDsXbdhlLd29rdG2MDfYXZK11dEUPDcf/99xUBGquNx7x5C2LtWWfFwqVL67JXG4uR4dFob+spwUfLhEWpK4f6smP6ChoEPEq+AigXDW0VsBbT5CiBMnNhnGIBYjMXS5rzPObOxWnQzix9sa0T/RFEoTqCYNucCmvgqR4W0hUgyfMv/E27tAdKBzpHklOlxf1sQEeSWuHlk3u5nuv4bgVHhtqn4rFTLiBF59VqpYNoRgihYEhATbkbohFY44/S+VxeMtUALLUo5nBi13H+t8SkcUEV9T4kvCz5AHdHIGAitBB9IGD0pTC0hRBmFKtAs7VaEZDe2XOjo609qq0Iw0hUsBATcUAJR+q+FBF47NqxLR7c9ED09x2I1StXFBi6pWd2DPexs0dbVIlRohI1yu7HxqPS3RWDRw7FA5s3Fb8b5l2+YkXJFfTMZpMJAvkJ1IsIvW5i6gH/UJ1hDx4+VJQS6BJuIwJCdv+tb/2TwmTt7Z2FVgS7oEHmPHLBaTMBQWNbA5WVlAJhCYy+v5tOwwd4FAgjWhx64+ZpuTL0yJEAACAASURBVFR8KEk31HDpgW/opa9YPeIQ3CcUAtYCt5rEdead7FHoXs0kDjnlApKL4yAIrozvEIG5rQbVfDLBMCwQ7YkcYvsZzjWxSHtg6wR/akeei0BQ+McEI8hYMJhJxoCBEBD8X9qydGb37r0xe868EiRXC2+OgjFFjI/VXSHyMeOV2H/wQGzbujn27t0ds7s7Y+2aOpNHZ0dErRpRaSsR9ujwcBlyawcuW0ud0+uSH32HDsXGB+8PnjlrVldxyRYtWhJdXd3RUiUmqcTYaN3VbMGcRSUGjw3Fnn17i4Ao9DAz+3u9+c2/NTG+euaZ6gFcSxWNATzfZ2JBnCtRsFzNrEJUe3MtCtBN/qA73xFQLZDxke02QsuCAyhTXEefy/jZFpdAXTdMV17UdCbolc+dVkCEUc0VIOH4tZhD1ii4DoKAEKRA10VtLjqESSNJhy9sgo5BY/ZBVyAeLpjvz2Ddu0tlhRzdHQS3gcCMGibaF0Imyws6wrPRNiSILN2AKPQR7B3msiiOezHRhWEn4hl8Y84xsdZsUYeEa8KzXVW4bdv2mDd/YZB/qFbGoyQ9WuooFgw/2N8X99z/YOzauydaKpXYsH5dnLV6ZT2gRxiqFTyp6JhV33IIoRoFAp5YB4N2pn89Pd3R3t4RYyNDsWvX7njggY3F12Z8xBeLliwpAlEsytBYtLZ3RrRU4vDBI+W6ZcuXx7aHtpXgFcaCJrfeevNEFr7u1kIXtLBKyzop+gIPcA9Ky1fhqYAalRguIVuGZgWksJhMxCq4g4m5MQAJ9wHjeviKoB0BsBQoWxf6BG24jlyI73yEJiyr8CU7tG95jkLVKHTNFPG0AsLNFpA1EiXXOb3vfe+bfIEOwsQAxL4tkKMt75HxSAQROBsswYCsq3ZnDhEVITva4ByuEsGm65y5jyQSgotJ1u90CxruQ0h4lvti6eKJsmHZXB9tAZ55FVbEoXn1XbmWxN/8eQvrxYkIBhF2bTRGjxyKzdu2xuYdO2JwbDzWn3teCbSJFGqjgzGrM+HvLR1Ri0p9Z5LWSszqBModjy1btxQXpLXaUmKUpYsX1q0KsUzUYvPGjXH/xnvLmBjvsqUrYsny5REt7VEbHS/GZ3BkNPqODpZAv7W9DhxAf6zhm970xon1GfV3KVLO7964GeGZyg3BxYHxciJRGmKpoB30z94B/5v0pT8E5DzP9htryhBIYkWUnlbN+zNcjIJFkFw6IKRfdx/rdNa9EnB5VC1Ilq6MZxvcmAn1/SDHWxKrFtAFEt4jEYTLg3a3tAGkiyJHTbuDdrsZnknxGwWEml76SSaW+xQ++8uzYWyIzk4oaLgcXPq/kLMFcJpo2mG3d/xa/tfF2rJta8HW26qtUSVbN3gsdm7ZEocPH4yBkdEYqtXi4sc/Po7wmuhKa8ztmQ34G5XacIweO1ZPpI2MR++ceSWxODAyEJs2PhC7du+MWm0serpnxQXnnxudbe1FUCptTHgtxoGnj4HatMV9m75Wd1lb2mP+wsWxquRPeqI2UouBgaE4eLi/lNWMT6Bf3IML8opXviIq1ZYCU0ND3+XiegxRJ5lSxZaTrjkIFxIH8MCNhnauXXfNjqAIlorCSPJUIkyibsyjihXeICOu8GULIuNjicyk0wfjVgP0zL+CNlPl4o5nRaa1IFNBqBkhglkgHgxEvZLZcrULjIlQGNjmjCfnWV9AKbSmHI1CdSjuW+ObYLVg3EcsQbBtXyCMAuJgmZj8PNrmWXnLG/faom1jFWBfNJPwMxNNwR3IiBAj48Gsd3Z3xdzZvSXuOLxrZ9x56y1FQFeuXRdzlyyNvdQRLVxcIFkik6HB/uhqrUYP1cRRK+dJ+u3fs7eAGFjCtvbWWLt6Vaxbu6aeKifAGR+PocNHoqOtGoGVIZs+PBDjlfE4cPhQ7Nm9P3bs2BXrzz4v1m1gU+hq9B0+GvsOHIm169bEwOBQaX/x4oWl/P5lr3hpjI6MRW9Pb8l/4FZSG5Xnu7E40qQec5vLiMxrQRPyIK4Zdx5Uhs4xtMZDIFGIUmRezE+44RxtkbnHcjcTEOBhl1SIhhqc52JPlZ99Qljky5N2sZQ83ZvcoFqELXgIjIQIuYaYQbTIzkJcYwoIwz2UoDMokBrWrbNSj/1dswZ3dZ84P2XXrNFAALiXtniHByY+W6uMZtEnXDNcJQ4JqUvhJ34vW/MgoMRECCtWh2WjxE+0ycRyfuHiBTG7Z1bE2Hjs27Il7v3qXXHW2Rti4bKVcSwi/uDP3xVrzzs/Lrniili3elVgA3B2qrWI1hiLvkP7C7K1a8fOEmuQKV66ZFF0dpA7qcUgUHdraz1FzmdtPGp798eX77g9HtiyOZ71fd8R3XN6Y3hkPG64/qZYtmxVnHfBxdHS2h2D/QNx4FBfLF+xLIaG61Dn7Dm98fZ3vD1e9cpXGvaUeWKvLBSMy4cRct0kmQvNb3zHzeYdDMKZA4oVqeK2apjrVDTQzWCa5ChblHIYG5ioNKmIgKB4M3yvu8Un8wWvkFjWpec8iqAeu/UUHqJfVnbrRssjzYSjPKumDZ3mSoVE/88CRB4Ewxez/YpXlFboFATmnO/ZkDDcjxAZvLP5soVl5kvc8UOCkQFmmSqD5FlAlUwWvncmDKUaCKBrTCwstI8EkATo+V3jmm0TUsZCZNtdFIUbhRuIP+xbY0G9du/eGZ3dHTGnt5ckSOzbti3uvevueOwVl0f3wiWx6+Ch+Nh/fyZu/MpdcWxkLJ769GfGc571zFjQUS3x/PhQf3z5pmujvbWlxAnLli2JBXPnlUB/lG17RoajY3ZPHRUbGiGAiC333BM3XH99HDtyOFasWxNP/M5vi9buzmiptMcN198ca9duiNWrz4qodMTQ0Ejs2XcgVq1aHUf7+wvDz5s/N9729rfGq1/1mpg7rzcOHTha5ouqA8EBlxVzve+A5zfiRZKlOblGHIHVcDUkQTLMnw8th4vrmGdyIMRW8ANzitUGJbROjufSTrZojS4W30G/AH503RkL3gVWEgFGILBUrCvJr1sodW8zSCNMKyAQSZ+wUYZEEvgdlAefkYe6pSWLjmBuOqqZ5B6hUgaDcBBscx9CxeTov7ppG20AveqmNSZ3II5JJBNUBvdml7mnEcVgUmkzgw9cQ/8yE9BnmMO3TmFhQHO2bNkU8xfOi3lsfD06Ggcfeihuu+nmeNzjr45edm8nDunojDvu3xSfve6GuP+BB2PZooXxlKuuissvuDCWzGqNvv27or06WnIpVPpWyWcQ7JdkYy2CjQeqldi3aUvccuMNsXv7Q7Fo3tx47EWXxLKLzo9YNC9qI8MxcGwkrrnm2rjk0itjGQIyRqHgcOzeuz/WrlsXY+P1LUp75/TEO97xtnjVK19dprO12jrJXGpnN6YQelfz45pi7UU0oRVoHwlGFWAOlkUQc05F0INYBQHBIlNaD7SPBZPR6YvPFfTJQbqKlrU77OLiqlAsu6+c0M1H+VA+hHeS46bpkoQzsiAZ0RBSdZA+AL+RbWsoBxeV4JMqSwjIfWoGFwXRUQWEsgfakAD6rJp56muooeI8xHbiYGKZ3lIDLQFmHUaX0HwaYJvc0sfmHreoYaKFJe0zz8M6Yu3M9CO0O3Y8VLRwd1cn61bj6P59ceuNN8XlVz4+elcsj6HRWgy1dZbYg9LEa2++Iz7zn5+JA/v3x5WXXhpPv/qqOG/N0uhsrQXVKeOYFWDe8ZF6WS7Z8n374q6v3FkSfa2VaoFjzz//wmibMzeisyuiOo6vU1y8T33yU3HBBZfE2nPOjxivlvquo8cGYsH8RTE4PFSHRXt64q1/9tZ47WtfE7Nmdcfo8NgkU6IsGHMj/bEKlAfxRi9ADpURNGW1J31zkwhprjLLuQfmSitg9YIWwldOIBSuS9GiKSAKYYZ9gXixPjnjzouHcNHxQGiL+/EI8ATklyxsJx2DNGvA2MLXOevOMBgkW2ybNkQWFDquYRUZmd1c+pETOxAQ0whBFcy8MYSumq6fmVuhPQjifdmCZE0iEuYn/eTaXK/DIhz8dCaCABMLUgSktzO6e7uo/Yh9O7bHHbfdWn6by2rGSlvs3H8wKp3d0TN7QQxGxMHDffG5L1wbd919T+x4aHs8+2lPi8sec3Gcs4F3OQ5G5/hwtFfGY3TL1tjytbvjphuvK+tAzr704njM1U+I1u7Z0T53YcRoS0S1NaIyVlyw4YGB+MLnv1iy82vOPqdEOgP9x+Jo/7FS5h0t5JkOFDeVurLX/+LrowMAZXhkUuEYl+nqMlbphFAQ94EeMj9WMIAigfrJzLQh3bRIzHferIJ7qd5lJaYpBN8wldf1ZOuvWy5v2FcsCBC1ipc5JDbFo1Hgcdcatx7Niv8bIiC+zlmNwMCpy3dDYgjIILAoEg5C4dcTAOufcj/3kP012cgAMb8KGG1BXJJk5jm4n0X/EJiEoxpMweOZlrRwDcQXxcCiENDxbD4x+fi22Zrge1Pjg6ZEO1FLRHZ86eJ5kwKyd+eEgFx5WcxbsKi4Rvfcc1/sPXAkNlxwYSxYsLzk2o+O1OLeBx+Me+6+L6770g2Fac+5YG08++lPjAXtEfdc/6U4cO/Xon/Xjjhr9epYvHpFLD/3nKgsWx5RYSPtsdj24EPlvrkL55cEZRGQL3whNpx7Tqwj+G2pxkBfX+w/eDhWrqL+rTLxgqA5JWH4rnf/RWF0y+OBx4HazVdAB/JK0NV18YAgJHUVEGjqOwqZK2jDHDNXzK2uNe6xcQnzxfxRQ0V5iUqLxLDCR9zAHJH0hbE9FA5+Y274Yx4AT3Af6TsxIqUmlMDr4ZxWAVGy2QsVdEgTy6DA3zFzuC8cBEto36LRJhI4DAZ42Pv4DY3A5LgUlgllqSfXmDDEHway9e1DtGcBHP/ji7o2uVFDMHl5/Yi/6//iPqEVRV/4BNUCKEATEoMwuUePHIr21lpdQGq12L1je9x5e92CzF8wr2h4ls9+8dovxYJlK+KcCy6KoZGWmNXdU8q0DvQNxj13b4xrr7smdh/cHa979UtibltLfPg974olrZW4+qKLYs3KFRGrV0WwwAqLEdXYs/dA3HX7V+OSiy6KhcuXTgjI0JQCQpC+Zs3a6D82WJhoyZJlZbiDQyMlj+Jb1FFcMK1r3gEhCH5VeNDZ/YWlFwwKJI+LpfKBLsQkZshhTqBatltiPnKuiYLU3FauuzJRCLxu/Gjlsfkx79V7yIu83CiE/p9WAaGTmCtcJUoxDKz0YxmUficIEoiH0BvM5k4ZlibQnjtlIFgMmnwDFiWXn6Nt8Il13biOyaK+h/8hsOiJmof7FdZMTAls3gThRAhog3u4liCdZCjEJjGF27dnz66YN7c3eiYF5KG4/fbb4nFXXFYXEALuamvcfOPNMTg6Go9/4lOib3A4oqUtOjq6gwW25MX7xyI2btsUG9aujspoXxzetiVWdnZFR0dnBPFNyXkci8FoiY7eOXHg4OG4/aZbi/8/nxIZ4qaBqQTkWBw6crSUmoyM1Lc9qrASsbU1RicqfttaKyWmoHqBNSMIAgcWGiWBorEuik81vsAG1p75Euwg8MZdgidkaASEOFOIHk1PWRIKUy3vp4IG3XGVWJpghXF2/XSdmducIDTOcc5p97QKiDEILhZ+ur4mEmyOwjihUUAw3WbgfdUBA7TcXWLhMlFta5kH533PB9cbk1CizvZAwLigI3kvWAhm4C4yp9/sRCrUZPLRgm6OAJFxsegr18AAWCtikN7Z3dFLHiRqsWv7Q3HH7bc8XEBqtdi3Z1/cfPsd8djLr4glS1cUN4u1gP1suDDWWoLskQprEYej/9D+WDF3dnT1D0eFUoljfbH13q9FpbcrVqxbFy2dnXH08JG4+fob4oLzzo+la9fVBeTY4IQFIVGoi3Us+gcG67D2GLVL9WXOzEdbe2d93XxbtdAPON73uTNvgAEoG/Me2cc3aEYoiDHJwktrqnQRNNpwwRIlIwT3WgLmjKCZOUXoOM8cMC8G4rTn2nLr/Uzk5rIV50zI9ptOQEStsCAk/dw2JvupwnxoXbSNW48yGEwvrpKE4X7QL9wcfoepgYsJBpkQA0ACRu7VBUBjYUHc9BqCm6FFoHK6x8nUckBktRNCAzJCvIFAG7uwjgQggolnSS5u1LZtW2LOvNnR29NTBGTnjq3Fxbry8stj4XxcrIJVljY+8+lPR6WtNa583FXR3Ts7Dh44FA9ueSj6hiPOf8xlUetsjQ/904di355d8Ssve1XMYufA/v6yBPf6L30xFq1aERsuuaC0tX/frrjjplvi0osfEwtXri4AwcMEZP05wQIVYpDde1mDszYq1f8p2itWf8I/cXMICj9ZfKRyIWHJFqbQ3I2+Tdxml5WiQBBGA2IEhhjNXBRzQIyAJbCqAdiVOWUNTj7yXKLgcK+IUbFWPNs5ci6zleDcN6WLpTYmBgF/VivLfBBA6Ya5QR0cIAOCwFRyaiohEsLge+ggKoTBrXErGYhPUSJaiIlx5z9cDgJ3Yhcmmgn2nXoG7QSZbBFKWwifRFaIERZW+hHwqil5HpbJNy5h4XgW1cmz5/ZOWJDx2Lnjobjztlvjyise+z8CMjYa0d4auzZvLsWHa9aujWpbW1lSfODwQFx6+ROjZ/GS6KuOx0f+5ROlmuDVFEUOjsSCrp6I/oG44bovxKLlS+Ksc9eXde/79u6JL99ySzzhCU+K7vmLIsZqdRfr81+MDeeeF+sUkKP9ZYnunJK8e6DsTYUVKXMysXXP6Eh98RGuEjAocwJT49JyTtcnJ+yM1TiHpaU8RvQQdxjI1iAdehKLIgxYAviF+YGGZLxp38BdXrKaF0QOi+ROnQTvFJtCdxPV3/RBegn4BgdLHgQBKeY7rdZrDKR0cxASrgXixXURlRBhsjYqJynzNcQfEItzImAwMa6BOL1byTAJahdiFxgl4+F58rlWTF6rlkslmHB+JxjdsWtn9PbOilk9s1jmFDt3bPsfASkxSL3sndxG8Lrpz31ucnsctu+57IqrY6y1J9p75sehGIv3f+SDsXXn9njjK94QOG2zxmpR6++PO26/NeYvnBOr1q2Mju6OOHJob3zpc5+LJz3pKdG7iBikZQLFuiY2nHNurFt/Xt2CHO2PvQcOxqqVa+KW224taz4oYMyatuQlJ8ZsLRbKw6UFzJMWlrnk3kZh4ZyACqU+IIC6rdwDvbH28gr0xAKzAwrP5k/hoG3jFzwLAJxcUYwCpMRHhcdakG8amFemZqBmxsXJjUH0JbnWQkWxbgal2ySESvBL+bW7naMlXEHm83yWlaa4SBDPrK5wLT40QaLrSPCFRUosSsQXxj1zXYcBKGPShJPVhZkEIHTr9MMRPFCevfv3leW2vbN7S1nIvr274it33B5XX3VlzJ4/N2qD9dcrY0Girz+uufYLk1vxnI970UZpe2f0V1uDxbZ/+dEPxe59e+M1L35NLIi2aB0fieqxwbj95htj1pyuuOSyS2No8FAMDvTFrddfX6phF6xYE+ODJEQr8dnPfj7Wrd8Q6886N6KtPUYHR2PXnn2xdOnyuP+BjUUbQwfm4cjRo/WguVJXcATkxF4uTTBJar3aw3yhhi/OJfNNvsrFZyoWhAMoXyFCGAjQsQQKBE2qHE1Iu1GGW69i0fE2sDzC9Lh05Ntsh764xRGWhznjHN6E+2LpKporaza2aUtN6AgNTuV/WjbCwBQQiC4MRwcaywToTK62hFlldLWCQZjZ0TwQEzwEflgRE0s8F+0F+mLgBoZOPJEL5yw6zElB/WeIDANRis19omaicPSdPiGIWKryroq1q6Kzo72Upx/Yvzeuv/aauPii80sFbX2Z4Vjs3Hh/bNm0OQYG+6Oni608u+P8K66IqLVGtM2OgWiLgzEa7/3Ih2L73r3xqpe8PBZGV3TVxmLWeMS1n/lM9PR2xGVXsyvJYBzcvyduu+nGuOKyy6O9Y1ZBy1qr7fHFL15XLMgaBCRa4tjRgdi7/2Bx67569z2lDN19ycax4CVAru9CCWrHmHMyNyflmjGRigV6oZSwrloe7mNZAoiUWXIYl3iRwkbu1VI3ehvsA5C3/VGw2PRBYcIdJw3gQZ9JN5AoVMHhrmOtcPXgBd1GFd5JCYg3awWMLcx/wDCYQMowYD59USBTB8+1EIdPfFQY0rIRkomUcfhKZu4xOBYh45NEEqv+KFTkfgohfa2XaBdEwNfVZBOjuCiHZwMOgEZZVKkrRtv8TkkFBwRnv9c8cRCZ77gTlFejbanFWrCQrWRYSx5x8MC+uO3mm+Lyyy6NhUsXRwwPxj13fSWO9h2JseGhWLNmVQwPDZU446qrHheV3vkR0RNHa5U4Uon463/+h9i2b2+8/AW/EIujK3rYNGh4MK7/7Gdj9pzueMzVV5Rlvfv2bI+br78u1q9fFwcP9cXKlauit2dO3HjjzXHOeRdOCEi1xCWHjvTF4sVL4rrrbyqM89D2rfXFTp317Vo7Wak4NlZ2ksFqOq/C61MpxsxQwvpWUGB9EQYKTvEEmAMsAfPMPBF8wyMAOr7RypjGdvU03ItMF4t7iWGBiFFkHPTZF5LiGsIjWCwAFfiI5CdWhzo64hWD+ewmnrSATOVa2ai+PN+BY10kkwXLYBiNToDstj9KMsEYLo/7srKvan4xDLHFc5/73OKGMWCIwACZBM04z6NClKDfwbvVvs+3eA7/Wu1CXwjcydoitAggxKdtJ4rx49IhXNZswRC7du2I+fNmR/eszsJk2zZvinvuviue8ISrY878ufGV226LrVs2xYaz1sWq1Suje97cOLp7d9x55+0lCF593sUxPtoZR6Il+tpa4wOf/Ehs3bMzXvJzLygWZG5Uo+XIkbjjxpti7tyeuOCKSyNqQ7F3z6649eb6uzug99lnnxttbe1x8023x+q162MdFqTSVpbf7ti1J1avXlXK4aEdfYXuw6NDhVGHB+v7A+N+MJcWaqLdXRk4nfWgD8wNCgeGZRd85giagFjhJbhRBkoIeqIk8pu7GhmXvoBiEYPkHe2ZL6yH1h3EDMFnPlDKzBueBa47rhhgDXPmHsKOJdeMnZSATFWzkv1GOuZ6AAgivDrVfkMMjo46CXZSDQKhITIuDDAvE0ibaHh8VnfPsLSavunOMekIIBZEy5OF1Awu7elGqB3NwOfgVeHwdQBMOsWYHFYB79+3J3pntUd3b/2lNts2PVC026WXXhLLVq2IXVu3xtjYSCxetCDagILHRmN8aCjuv//eokye+LTnRFSxIC1xsKUW7/v4B2PLnp3x0he+MBZXO2LeeCVmDY3HLddcG72zu+LCyx8bUR2NQ4cPxLYtW6OruzPWr10TLe0d0Ufy8LY7Y/nKdbGeBVOVjjh2tD/Gai3RO7snDh8+VixdWzvv9ZvcAGUyk+4cGu8RH2jJmzEQv5l9x0LgxuFmWcWAZ4BwuJkcvKMLnN0i/meOdMu5DgsCzU0s8xzdc62/qz9zdp21SeyVlZW4uTjG6eIsFfRJCYg3w4y6HDKbA/LhMiz3cI5BuASX/wm2KDmGQNyLRqe0BO2DkEAACIvpRRPJ6KzjcD8ttI7l9DC0rh/PJLEFs+c18JzP2+E3Bp30gWdhpdRC9JVnOz7aIMbC7eKgDf4e2rYp5s3uilk9VNW2xoE9u0sfEOQLLzo/Zs/DhSrUKGjW2PBAVDs6Y//OnaW8+6qrnxoLlq2P/qjEvhiL93zkb2PH/l3x2he/NJZFV/RGLTqHhuKGz3wuemfPiguvvDyioxJDg/WdCrt529T4UBw5eCg2bdoS+/YejLVnnRvrz7mwbCh37MhA7Nq7L85avyaGhuo7pIyPj0VHZ1uxINCPCmHohdALjgBzA4i4N1kzBhIWNpPOPGHJ8Qbw+TlAsciF6HarVKGv1l7XTiULLxGDsMwZvuBQWVt3hXVy9SfuM3PJ3IGKMlfcZ+Wvgp8tSEZIjzfGaYN0bhRzbmQu9ynKfqqCxODpQK6aJQ8AwiGD67+qhRASiIiLRewgQAAyQgCJ+8PRWC1qOwTpaDA3CzC4tt9aJNeM+Kou/FruFXkzkGMM+rosmHIrGQS9ZJgH+2JuL+s4WiJa2+MYW/Ns3FhMe2d3d4l5yC309HZHB5vBoblZOtvfX3+lXFdvPOayp8Vge2scilq856MfiN2H9sbrX/DymIdG7TscIzv2xvYHHogVK5bHivPPjSj7b43HWFCi3x+bH/ha9B85WvIb8+YujIWLV8SipSQ422KwbygO9/XHkiVU80YcPcrqy9bo7GqNY4MD0dXZNWlBoGu2vCT/8gKjZkKStXfeUR8hw4IAwoAeQu/Gl67KOxkIcT6B5KmYQHiZG9/XouaHP1Cm7IvlAij6SZKXlAPnnOtGj+ZRreZtbIxtf3AlwKOtkzHhg7aGwWAMhMESEQaD2cavpOO6ORKG+323n4usREdMSJkBx+3BtIIiGTjTpgLC9dxLP3glGv1nIrgG/B0EKmsSkn7EIKJlBOQIJPdwjgli4rFeTDgvzoH5t219MBbPn1tQ3BYWdJA1b2mJw/v3l0Tgnj27C32IsRYvWVg2XRjp74+2WV2xY/PmuPn2r8STn/7dUeudHQPVarz3Y38T2/ftjFe+6EXRcuhoHNq8JQa37Yp5Xd1xyUUXR9uCOVEbHY6WrrY4eORI3HTTDewfXxZbrVmzLlatXR8x3hLjYy1Rae2Mw4f6oq+vXu7OOvfRiX2zHty0Mb5wzefr1rBaTwxSqcuc6T4zV+SZBECOJyAiXSoXPqGvGzXgzsAnKDk0PnEhtGO+LV7U4zBjzneUDKAPORWVLDzDK9hwT925BredeEl+4l68FLd2EpzBS4BvstdhPVkz4Z/Wgsg0fsJ4dB5kgE5pGoVbeZgaAOgQS5AtUA7q/d+2xb99+acVt8CGZLYtX6B9kAr82uzPUlWKi8XBxHEP1KFhxgAAIABJREFUhYf5GjdtEJOnD9RwodE9CE7puxqIa5gs0BKYiRgJgdm+fVssnr9gYtf2WoyUN1zBnGwEN1Jg34333TtRk1aNVSuXx8p168oWVgMHDsbmHbtirGNOzF25Kjq75sR7P/b+eHD75njDK14X9331zqj2D8QFy1bF0tlzow13qjYaR/ftjq27d8TuIwdiaHgszj/n0liycHl0dXfH8NDwRJ6pOyotrWWR1P79B2P5chC4+gtO2cOLvBOAA3TRv/ddg2r0HJNAB5O/MrPwPd+zL88cwNS6ucwtL70hDjHYnimC1GjV8CCAh1HOuk8wPiUyumbcg/XgBT0Kt8WKLCvOCeJHLQbJDMxDMZ34mhkz15/0/Q4wIAkcBgSjW1mLhrGI0UBY026+Be1NLkLTjUaAKGgjV4lRowPMS38ULGBeUCyuQVsQD+ByudaD6xAsdlLxmVyLxcI1ct0D23DCMPTVvIHFilbzYnWwpPPnTuwYTskVqwApLSn5j1oREtaqb9m6ObZsejDGa6OxbMnSWLlyeYlTxqIaB4YiZs1dEMNRi3d/+H3x0K6d8Wuv+uUYGj0S7aO1WNI5q6yJisOHYyvt7NgaY9WI5evXxqo1G6JS645qpXPSR0crOhcIM3PFGgkYlrFACyBQ8gvOCUzDeBl33mFEhcH8y1gKDgyad81Ek2OpzIPoYkNDUKV6mUsdxDFrjsDklYBTaXLGQ9/hDfiG+WSu4A3GQx6EygbdYoQeASHtwFh9TyIAzikTkMa3QhFD8M4JzmcLwwCztibjTL7Aw+TcVHENA4QIENBtMK3exUXBRMPguGEwPz4t/mkua0FAyC47cUw628KIrPFcrA4+MZNE33kGvrZEh0EITvFtFVgmGygRLB0BITBkURDB7Lx5cyYXENW173iMj5FcLVtixBgvCW2rxujgQGze/GBJGLIpA0K/bsN5MTBaiWpndxwYOhof+dePx659e+PnX/SCmFPpjK6oRPvYSOzcuCm2bdxYdl1cvHxpLFu7Mrrnz4mockV3jI/zOreRQgstgJlmXBoFBIbERQRwAAZVsUAXt/3R7YEubruUmdg4Tp/efdHMVRCg+4YpBBAFhFuNFaFP0JJr6Yd80NTFmUC2jCPxXHwdNm2zjgVFzCF/sXM8eR1TAKfcgqg9ZFB8SmpgwJz1G/X79UnRxhQwkvcQEXKdhu/6ZkAMEp9UNIr7cYuo+tVtQ8MzgU4KkwjRNdu0CzFYUci9mn2QKWIO+8SksNCKzSX0PxEmfGYEhBiDfhD0sVMk311rgOUBdmTSmRAEnyTYqlUrJp9XR0XqlmQMSzJeX4PdVnZSZEfpkbKGBLr1HTkao2Pjse7sC2Lx8mUx0toS+44cikMDR2LdkrUxNHwkhg73xQN33BXt47Xo7eyMZYsXxfwVyyJ6uoubNjw6Fq1VXK/6Btm6DLq9nEOIsfbMoTVWCghj5R40LdAoysR8hEzr3OdchFZENFNGh864psx5DsapeiCbnmNZ9xCYLhGpAuYZWCncb5Slc0o8iLVACERHmV/cSAGjUyogjXECHeXBMIn5DCwJDKeUQzjuI9lHYGZHiV18OSbXon0gJhJv3MCnL7XnPg4YFbdLYjHRAAAZClaw9E2ZANonmOecOQ7yKWghAz8mHmvgRso8j+QSAgDDm/PwxTv8Trk7cRECsmDR/MJg1bJhNLQZjUoLpYu1GOGttLxOYKS+YUIbC6DYopSk4qbNwd6+A32DMXvBvFiwbEmsXre2bPBw4OiB8nv//gPRNlqL1YuWxupVKyFEfceTseGoVVuipa0zhkdq0V5quurzoqAILpAcxLVAaNysAhgUC5ITwNDSZQgoLjdvgHbQij+gU/ILzjP3w4yAJRYxch/KTTea+9nfCgFxaTM0JdtuNXYzC2KGXpCF5Qy+kRj+A1Bx13qrOFivkxOR3xABMTHjYLJk598MwLJgITD8oaVh0KJV29qKgOELE0tAABEGhAFC5ByHz9WquMOGORjRLPvS2F/uzwCBLgkuGwQGAeNorL9y6aYai3FQPcqGZezDVWltKVnjNgLzAonX91tSYB42+fBv2b8XJic3Uov7vnp3yXAfHjga85YsivFqHc1rr7bGgt45cdGGc6NCRWGlvb6+pCT5eBFPLcZbKlFpqb8yQS0u3g+zgPbQF5ioZM2Hh4swU6aDgBiD5ORcrh7I7ivtWzdndS/3A1ZAO13rXHtnDgzhIA8izREsFAxxQYZ3pxIUrvWP30Uy3VBChNJ2curA9r4hAqK2Kfh/el+32/dItBxL2EHdGTQN/qmajE8EhF02bBMios0I9syj8AlBsBzEHzA6Ggh3ycDP3AcCxCTlPuo3K0S5CJLfQLGYLIXUgFAGkvjex+vDMOG4bJu2PBg9c2YXK1euH60vbWXMCEkJ1ye2uSxvsK1Wy1qMsmKpxo4kEeN9R2Ljts0l/hipjcfsuXPKOwoXL1rMGz/ruyryMlCsz8hQuaaloy2q1fbJt0vpLskgCJnuKy4t3+kH9HOTv5zX4n4O56pYvFR9DT1B8oj79Aj4nXgN6wvjErNMxcwihwbn9AUBYX1NYwKvUUgM9o1f+K7nwtwxNvpmNYbKl7nif9e5n9IgPVsFM5P6k/k3/jfryUD5bjad7wTR+Iz4kgyAAVJKALNlRASiA6XCqAie9U+5KhckCsujb5z9W+FnhTbj3TkZZiALNMxkadW0Fk5WLmfRjQGAuOoJV5fdFY8NAe9Wix88q7OrjNskJzKg21MsaTEgaEX+H2Gz3uie1R3RWontO7bH0PhozJvPW6vYs2okuir1102X51bYwLotxistMQwYMPmq6XoxqMgODMg4GTfWgwOa83x2QnGLpgzNc01O+OX/tQ4oJffKVSBxT6kKUInkNnke/X7LW95S9itgzkWlQDexPNNBrdI7Ww/+z8niZi4av51SC+LDc0acc6zo830SVOi6U4klBnxSd+UbiyAcGzYAj8LoZjif97znlZICAldNMouoQJEsBWCygW8RFCaGvrDLCG4CAqIV0W9mQk06guA0O3z3NjEGz+Fe2nECFBY0L2NkQtGUxFfvfPe7Yv78ueWVBPdtvK8oh862uuaireL2jNZfL0CfSyZ4Qqt1dnRHe1tLzOlqj3179kQL2cZKS1QpnW+J6O87Ft2s62cX99b66+LGW1gH1Rb9w4PlldD0s73SFtWW+nveOVQqPMs8B3A0fSMe5HcQHkAHmM+9A/DZuUdLg0UkJuH68mqGSqVYbRSatVecwxIQNJtzyPVsCgvV06CHrjGhPyQhUTLQFUXJAfijoKJgfM+7VtH5MWvuuh+SsrloFYSVvnE97cCHII+UvggKNPLz8Xhk2kShN2opeCg5CXavI8iypl4c2jp9TB/JGktGGAACAqOLgtAmg6TjThD3W+2r5gUSJQFlHyAcBMbFYtIt/TC76o4muHNMQrODNoGGEXifl7UWmpTvuWSb/mNxKD954YteEE9+2lOjtf6a2xgfq79OOscglIGQQDx6tD9mdfGevHqP2F19aOBozJoDEsW7P0qQUryvccpJcHNKbFOJ4ZHhaG9rj+Hx0ahiVSbiDn516x7a1P2BMRgb8Y3Wjd9FEGEqlIfuH+U20MpNN5gnclHQmjmxMlarbNyCosAdhvGsp4MXPKAfcwRDAuZwHdUVIE+4tigbFA9VubxIVKSU68idMMf2EcHArVUYaZvMuvfpWoNwussn/aUqgJWI5sxUHNnrOGEBacyi0hDBKW4J2kYTxkCFDIX4QJDcb5VJQqCAVGEwOqcv6VY8dpJrcwCJlsLlcm0yEwbEC/E41DDZ7LqsE0Sl2cGzWWkHESGwSTHuMeZgwtlDGE1oBh4kBQF8aMe2eP7znx/PeMazSrBuObeT1dXRWei0cOHi4kYySTAf42c88+axM/tgfPnOu2L2nJ6yf1UpIuxgg7j6zvVYIbLiMBRtDAzXN6EYHRqO3q7u8j5DJ5s5YAwG5dAYtwprb8JNN0eECoYxOYuywpqjhQFVoI+JVpUgtBFyJ0gHNXIOcszQqHCgJ8+EHlhsVn+qyV0enefKd7JAS2NfXW7RStBU4GkOXUFQOryQ4x0q2ryU94QFJN+ovw86AhrFAcNoIs2SimRQB8VW+AatWBDyEkyyGLqBs+gEhEYTMbGeA9LF5TK5xP1oCYI/hYy+GVRCKNpldSFxT7OD65gozLuxCn0z6aQg+wo2X/TD82B0BIu3N7XUeGf5SNHyo+NjgWC4KMzn192ernj3u99Z3lrLar62jvb46Cf+f3v31jvrWdZxfFY3iCKxAY/cgCZGhHODmzegmB4oSUNAwR1EE6MnvAMTPcdEQ8ATY20xKZICntBWT9SXoCb4AqzGAIFuaEvN51nru7y4mZlnuqZb00n+mf/MPM+9ue5r+7uu+34eOfzpH//JVpZuC7vI/YaTEZ999uaiP/ftLZb49Gc/c3jHD913m6n08dQ3v3lbQNAdDWYVK+FA/54Dn9VO8aX5WXoKLesJ5rZxjEWZ8HFzSRuzPEHp8UHujrEH57eVQf/a4xFI0Jb1t07iEmtA+Chc8Q4YGT8kgH7PRfc/Kyeu1SZBJnxiLErL3HxGgxmrxnNnGePWjxe5WGmnoFMWRHa7epuQK4Tp5EPEcV4S5p4bptQ5YbIp8fPc1nkGUofJYXQZWuNgpvnGHTiHmAnUDPhcCw0jWOdexs5CaT9rVMmJz2kvLta0IBaQNRR/bQt2192H7/v+m2fdPvfC81us0dE6rEqVyMb+5S9/cdvk9LVvfP3w7p/4ycOff/ovDn/4B3908xmHL961uWPb6SM3vnO4cc89hxdfeP7wg/fdt9Hzh9/xzsMzTz1186CKp5+5/dyL5ogGBCTmPKdFC7QxmsSv45ZyKbkkrC/mEqcRMK8JcmD2aBfimDIMpEgAg8v1yRW2LrNotLq51sB1qiXA+XkOFcYWRxiLMXb+c8CCRKjK6znWKs9nHDMBpTu2IMULE45jmpRrlHzSEQ0skz2DNI/oRfgEzL4OZpMFqBAwc1edUMhXgTZi8FEtmLFgRoKDQcUtmWgLokwewxZYy6rTMOde5sIaiXvKwyC0RTGvAn8M0nnBxu+PJX3qm9/aBNR4KY4vfumLW/yR9fj5X/yFw3vf+55NE2uzwNecuE3PPH/zsQQOgwMK25Kr3ycee/zwr//+b47Y3facixfUHP0oVOr57xx+4K1v3Xz/x5544nCXxybcethmaNLmpt1zz6ZBvaNZybzWMk1svqB2Fr7A18NtVDh7lT+SIDUGc0lxcMOCb32HnhRMSlNfrEMHXAcnY2zuWRZaxp/mr47O9w6zo+RmQC124d5mJY3JMwpbA+9cLDFyrvoEMOLFiZqe44+LLEgNpHFCcvK3fVZWwqwhdpaEf6gALnfF4mV1CiZNAoGT5gLs/H/30O5pm0qmnXclAaW/HpPA1CK8wJLGbnfbninFoBVUGl9COzUMjeRwvF4YHf7/LgdDb6bixcOXHn10W5iNYd4iC//s4dFHv7D599vmpsN3Dv/x1a9uWfonn/yf7Xmcgu0PfeSjhz/71KcO77zv7Vuc/vRT3z78/ic+fvirv/nrrem77r778K53/9jhH5/4h8O7f/xdh+eefuZw743D4aGHHz585Hd++/8OgbuFZBlNTJGgGFPIWlo6pGdaH/REAx5Cm79KCkO+aHX0SRCtjWutZ4BN7XWNUhP5kxSQNXdfbvoMlqv7+y6o/NbOUQqJwChv9wolm5A0viHs1mHy53QNj8H/d2xBtqVfnueWqxUBSD00wTP8Jg5eCbX7EaX7ZntTUDLLrg3Ks9AQI8xeG67r6NEW3VhoJAmhgnUAQc/+PkWAFqcA1nXFIjP7DBXpATr5+g4/++mfes/NgyruvfvwlccfP3zgl39pO5j63nsJ/guHz3zm01t16VbU9/a3HZ78z/86vP/9P7tZurvvecvhW089e/jgAx86/O1DDx5eeP6Fw13syI0XDx/79d84PPi5hzbBopVVAP/LP/3z4UdsWX7q6cO9b7n38LkHHzz81u/93ubSlSgLGm/dCtrRZ8YEfs9aEIC2Fpg7mrDYkL2sKSVEQPwVN+iL24fO+fhZiNYYw0oGc3v8Zr3cT/jEcHkEeIiVS7BnAJ2CZUkgjryV1i0eLKZ1bS5Wlicea24+pxxmsvQYj+xakAY3b46Rt8TXjRvbJB966KEtGRTU5z5BHq1eyXgMHoNVSqKNmDLtrb/8xh4M6bsC90pNZhEd4sHkO/6UUHUUaWNtvBYuzVgWPmuGaC1Q7x2knALAUDQZtAfBv/G1rx++8vhjh9/86Me2oBodtCO4l+vx2RlaTz7534f3ve9ntn0aWxb4uW8ffuUD9x++8HeP3IIvJUfvPXzwV3/t8KW///LtejDoEsYQmG8K5557Dn/52c8efvcTH7/t1paYQ6eAEteuz+ZImKJ5n/PtrQFkj7JxfwoOkucQBTSI2Ts/IKvkPU+j+ygzlmdD5F64mfS0TvooAG+8zSFXraLGBEE82qMUOjCw34r1WHpKabpRMx5pjMYxk8h3JCA1ZgKY0aAi5PRPe5Ra2huz2cgC5UAUk/A+S6dnbdR0v7I0LQJNJpYR3JuUNtQFKYKrBAXxYfIWtUQfE14RYmNokVqIKRTaNg7fIS7iBSvC5B3cUOyE6UCTfHX3mbdKVgrBK7PveeC+q0RG3ASWBHmXL1AE6Jl6LTT6Eirfhd4osJQroNlzP7RNKTW3Yq+sx3RDig1nHqO2Q6qsb1AphEmmm0JCK/RQ8SDhNwXKNa7NGiUUtW1sIY5+aw8IywO2Dr7N8uWCrwrZ+N0LBRUbhZT5nsDGm+6Tn/K8Qy8C5o9rntJNQZ/yKub3uxbExVNLJzAlosrECnL5lT77YzIJiECyp432PDrtIZYXX9GzPzBQ1mOVdowk4LdY2gq9QOQW3LvjeyxW+QynoQj80hQWg2ZRQYzA5uA3LoA6Mff1yINqq1gxBBaMygAXnLJS5it47lnfzstSp5Up1758ESHqoT7uM045ky3zfuuJVSDxcgvm6zBprov/zdd12uoa3z3yyCMb/WJq18gNKddvYxng4MMf/vB3afVpaWJkfrt4Ec069ogmTrGZN9DD1gMoVPvEuZ3lwwrMzSsXS188AHB4MLzfQp5Skk6jgRTOF0ZH0x7BgK6U0kwUoolSlqBbdKGoxKKEDQoHEJESkKCcrxn7nBKWiwRk5gRMeGr+tL0OCt5CS2h0frpFdV8Q8ByMjTQWZ77mQ3FWFy/tBSOHpE0Tbf+HrHv3YHqlLSEeFrUNU/pDTNdyxVy7la3fffftZ2S4Js2bdo65fCY0TkHP17WYND/CzyRobhlGxnyYtoOcta86GKPPF+tAkCvPSAh616Y9HAQ+S+4dkucMsWI4glm5TXOYSGOWjrIRAIcioQeX1ZoW5xX3RTv32l4LSeo1rZj/0VN/aJ8w9l17bdALo6vp0qY+za9Napic9+B7irRTcPAVwINAaCPPofvssVcBYF213SHpayxyzpJcJCBZkcxZDEFzdAhbSJTvMC2TBqaj+fNJy9ySaMQD15kM051QlKTTV66cNhGjABCTCBYJSH4nGJbFmk8tgq1DkBA2pEvZNYuBgYyd0NqVRpAROSQmU29h04hh6D4bGz/a4QDNXR6B9jbWkqG0etno3AAuI212My556+ZK2ROj72Ik9VIdMzSDTb+jG/qCM81F/62DWBCjE8C0N5qYTxUOCUW00691YrFiUNlx7nGlIATNXh6auHWxHtxFQEhumjml4VMMCUqCNisffKcdbij6JexoxaWl0GZ/uaEpCv1TCvq1xtpWp4emKSk0lrkXx5UgTShm7uyYoOwKSO5OAe2xRiJKdT5dY6EwXveaXK5VmtgCK1Y81n4EjcDazSy6R5Y14rm2Lb5cIQVqnTQeUd0vwagSOCQDwWivcgD5yBglhkorIn4W1O/uSUAswix76Bnr0aLDs7kLgu3qxoxbrkbFwXyJNwg3RVGOI7Aj5MUj4TAD5QAeNaf2lhNQ13FtKvScmf3WIWHRH4GovMV9rLFX/r64z1kAvdCOBZEVXy1IT+vKq0jJ4BEKIwAm6zIh+ZSlBzI5wqd1DxxAD/+zJJQwBHXmYlhVCkbbKToxH0san+UCXo1izUVLgxsgDVNOQscIoRyiTCwYUz0Mre63zLrMq0UwQIO3wIQkzYGApL2APuuTe9a+A8zo4fAWvdMP+aLyJRYAIwvY7WHA4P4sCjTKYWRpMeOghbg95tORo4r5Ug4J6sTbWUHamoCE76OJvRYSomHwFpt7kFY1P5qyKlbv0D6BbFbAwhN+lg3jEyp9b3VYTz99G5XSHzRPjJMrgYm5Ha51H1eJ1scgPpsvC1RJvDXAzMYAJkdvtEIPVRBB3dZHX+hpTNwe14kfxWL+TwhmeQ86myNwAW1Z15lnSqMTRi5cFd3cI57F5z//+W3c5uM3fc18Djeep+CVpc3Fsp5ZbbEwxLFtx+fcqvnbrgVxcVBn2oCGFmQhOu2F4MyvIKtN/O4j3Rg56NcA+YuVjRusxZmQq2tpUwuGKUKdTB6hYzRJQsxgQWl6bQoiEau95OIP2rnFAyRY2FzGDoXTJ6E1v55wZeyhQzO3415JwmqyjMf9ruX728ue9jQvQTslkYbLjSv3ALgQkAu4s1jGL/7wpFaWpjOGC44JP8VgV6PM8nbm7q3ydrFMGpXgSuJpB4PmEm+Pgf7kJzc6pChco70YDZQKZTLutL17HOaW1q1wE+PnNltv1bVcsgAUwAGYtyRw48999Q5tJGwUa64fpdHhEtbAb1wxLmrgEJeWEJmHl3WEOM641nqJQSiSmZV/WYL0NUjWaEWHBpPvZ2FoT0yBqK6zyOrwDR6xaAm4eUhU1qbEU7mKTjVZGRMBCm4tlngiWBaRCQit2m4yQabP6yv3ou+nH+o37oaD1LzMZeYUfNe4Yi7MifAWjy9fMgyDiiOUQszgOmEJcIAyCbhnHkKw7z6vif7k7hizxCw3S99pbw/jRPNyHyxcp6FXjiE347T1kmu5eYoFzV9/mJBFCcH0rnpB7FeQWw5hoo7iMoopt9T69EwWbWQl8xi04X5xDKUbnfze80EaQ4c2mI8XJUNAKKAqINwvqSs+awyvykM8DbIgnfllxg0Yk2BOeDzC01K+s0AOXyC5BkqYoAgIWI2ThQg2RchjAuLaNE0MRBP1GGjmXl/GRuNBVHKFfK7cfRWKPqdFSkgh8PqEqcZoQfyee9hmsPIScjUEBCOWfKQBleG4N/Qv5C3FQJHYOzPdSIIl+EwIo1n+t/a5imDsLIF31ijLY07c3nZLVntVwm+6jGIX60XY0JOAdIC4+Rszq61sJAts3hUhJqCQRHTPahuDvTtyVv7Xp3FQKq7JElO6oF6/B2yIF9EvwSZI4ikxXP0ZY15CQsO1B1GnWF5RAZkBbgwqg4yY8/EDpBbqkH+JiSwWc58kM3ECaf7lLD8+Z0FivqlFEYL1QPS0mTZ64moPoqQR536QVUhyJyyI37JGIE9teZW5/x4zdOsLC1VO6IEHHtgYPTp5ZwnAv1nVmNJ4CzppfVDvfMmVYHTzK6E40R/MRrDAwcV4mE09HI0azSklQAkXCPObK0WGiXr8AKEXF3VkknFgdJXXPRbad+IP7ktzXgNcNOQhUBRc7YAYbhnh2kpybj0wdd6LNp3IqA1jNFYopf4mQirGlKspHkY7NM9d1gfryNUNlHhFBWT6aWlAloM75beJUCFID5un5cuEh/4YKI2AwFOQ9gTEfQRwomVl7NtngCEEdcbWwvO7ISG9jlkRY6SJ2y+hHRZE4G4Ri3kEzFyO4jAMgDkFxzEjDUggsgTGDW7EbLlxQd3GlOtmPwoLPC2IeqKSl8bIjy6hqg2MC5alhNAl64tZZJoJljFKSMo1BZKYU08Dy33DgMCSfHS0pfy4KVl212B8ijGkC+3FR+aBGY1TVS6Esfnpj6BVcpQLXtyGsXkB7he3mJv1I+xiOhB1StocxSVtPPO9agkQeUlf19iWQAk051dNQNajJgW8ZWz50J1+nl/Zhql85DTYKlR7MQitwXVynTYQlalnulssQti+gYm29f8pCwDpoHExfxqPyZZVtvChOoRP+UJaUMkIWLTqARrdC00wb7Fb6FPJU9ekHGI+grvuiSmPEhwtfgNclAjVX48rmDRAn7SwMQQG5H74jvuhpirNHJJU1hyzRk/3zeTo3POT0Gcx9Yu5e5ZkEK42ittqq/VIWbLYrGhV1eV6pjvqnuI270HxVWEklKwjATEHc3pFBWQW8s1chQWqXMNAaVOIjVeBZMdZzspMi2LQmdqsy6kYRP/cBD6q/n1GxA6v1l/WhOAYiwWKIS3AfK1WRL/8bWiPl98FjLkbbdri6zPdYfQWSADMgmTKZxIrjdZ3K+AwXa36LejNIvg+FxLjhRoGHORa1QdaujdYu3mHQhULEhDuqVcZ7hgxVzPrUtBeG3kN1aglwHMMCY42Kxxdc0kpBUrNdfIp3LMqB7LeZd1dXwFjbvdc26l0WWMuVq7aKyogLZ5JzzL33INwchaEhjXotkyKP2jZqYESiOn2nLMgGIQZlfRrgU0cti/L6mWxghCzGMaRxTllPXxvPFwSzJ7w8dm5EpOpWRCm24LS9gkI6LFXTI+ZyxDHeMY1hbN4Iq2X0vAZM8ZQFQES1Mph/FbcNBG4yeRZuvqdPn/nYjXuXJGJzqV4epZL4zSHgAK0MJaqHrJEvsui1kcVCrmss29tcqUopnJk5p1LP3nF/6GAKdXQMe24hxvPjWw+r7iATE2U5jCBGZ8waQTEoH2PaASE79kChAJpLwy9Ns5ZEAkrbk8uBQJBYiaWr53+Mq1pt5XAU2AwGJRH6UcLPR/rVeDOr2a6E0ALWcCYRp/uRVBvimS6U8cENoGYAjMa7QM9AAAgAElEQVSvE09BAL0KSFdNOi11GnUyWZuRZJn57SsAkbWcDD+VRJ5Bli13x+fpOiX8tef32U5uVbxinVQNgKeNqTHHG3NeM8/W77MUB93B0R5V0Rq8KgJiMsFz3AowJMkNtuMz0qZpHEEv/16QGCEtMkGaeRAIj/KFND7iKgXpWYZlg8UbmIilIJwCP6hR6BCGKKM9fWP/VxtVdj7tXtWxwK+qXXPyO6w97WjenZTRAlkcELYX2mAelkdVgP/Nw31cGaUPTiQvXyLHUn2Z9sQ7tHrHHQWR6oNWLuBGJ4qluaJBqFJzVikAsq283rX6NcY0vHXirrkntwxDCfoLgCsKjPF9VvZBUeTSHhP0rs9T2IsBi/PUSXU0z/RCsjznvAC/4bG2PgAzgCySsNEyCLmEonumgj/V/m4mfWYea4RLwiTSSAgy8wSrG5HmQCiZ9JJWYeKqcsGHaS192NsONWoSsqxcHsxBILVJiLhYlZqfmmDjz0deNbX7bMJp/7XPBDiXLeHurKUEeRK3tiUYwbNe5T3avNPBB9q1WAQmTSyDLecxX8UwuUY3Hx39c1ttVTRm0Qiuz4SaAEg6GkdoWWvTPLRXMD4tAqsJFg9ImWMJBJCdtlaYlmDnUk6m676swx5j+70YTjvazD0LTj7XhrlnCVsTJfjikFkB0rrPJG7gwrn2dwVkTriA3SLZuFLlbtfocAbdQaIm7Y+ps9AzUDcZtTMd6aPNgvuQDC5QQXRmu8K5iBIEHIKG6P5Ps6Y9fc6H9R04EVOJcaq6Ne7pX7tHVtc4sxjVRBVQmzcXAS7vlWulXkzpRS4lpQJO1W/IFaiWgKQ0ZvAZcgj7h2ChIxqAREvOzjVSptPzMubCp0mNs/IYvweJExBInpf+9Vu8YY6uU+smQZt1dG30XcGPubflEgY398nsKY+Uz6k2puLL7ad0uZAJboH+OQV0qv1dAWkA+eIIAutWxsElqIwc0x17TT9XVpfmxLyuR3guF5x+vqrKzRdldWRnYzLvNFnHZ2bFZhuzRMbYY2jX9FvtM+1V2JYYS7tomzUIxWoMkynLQfTEVb+1OGKlcjG+w9gsVlUI2vZIASCHccUY+iekmJWgUxYEZCbuWBAuj9/rj4BI+gVPV0WcBWk9Ow61dYvmWelK7ydN2zpbX8Y41z1hu8RqdE2lJcWpKZdi3WPWabZvnuhPwUYblQuUUoheYwwl3Gtztr8rIPPioDYCIiGWKYxBJx6eiQ039w6utUtMXOJlclwEE8oVMHjX2BlIw2IQiTYCkXthITCdWiRt5Ib0pNq0t5yEWCZf27tCSxZpO3bnmWe2PxUAYOSCS/Piowex6kP/Yh6M2tldgvTpI8unTAviPuUSPYVVuxZRTMKC6NuY/C7GSiMTDMhdTGxcynvEF/qvItUxRICK4jA0F6DKSs8H2KzMKD5UspGPjp7GmQXJCwCMWLdKjFgmSsAYXIMpjUtMk+CZjzIkYzK/FWZfhYc1c481nM9o8Z24pMO3TwmdtZ7PlzRWgkxRhI5aI/vf4zljL7bbc7N2BWSF2hooV0mZe7h1RA1JSmjKDkcoE2hfQ5IcuoKoFl9AuJpDC1Ab2/Mzbm1X7TqLzZdXWkJrYk4C2YFwrnMNRqTV09AYQLDNIpbjwBhQlbR52rdssTkQvscee2zbURhzEBAxiHlp331+m5q1XW7Rq7anpdU+yyq7PV/GjzYxX5WzuY/apkR6WYOZudcuN4SAsr6dIjJ3cHavknWl5NpAb9eCTymKUDRrb/uC+C13WmxKiAA01mDPRSIYeEYNm8x5MDBadzbvOYukL/fpayZbEzq0UanAQltjLzSZOb1z7e8KyGpB0lYWdt0gFUGKRboXAXLRZnu+015aeMJ2WYZMb/FEAjjzMAXOPTahOMXiOdXEK2G0p0EWvgAQw7iGRk2bYHzwdEVzrrFwxjsZGTOyUL0IiHhiuqXbySXj+RXTvIeqzb3cCa4SFUhhwXBzDC72/vDDD2++9ureliSdzDljBQlPeZ0UQMxSoan5cjkx1NwmrZ5KZW7AiLFCvqB3aM5qzfq3YwDPyoy5rKquudG5i6wt70Kcde4FsWOBc4Vdi5/QKyvKCvFCvDfX4tCrLYgOCcPMYeTD5yMXoOWLJxAT6Sk4nsmomLRCRMzQRqJ+S9MW2Pt+Jorc6z6My7SzBmVvWQGFh5WguJf5VehYltW7BBy3r/Fro3NizX3GWQW73hVtsqLus7C0WWXyMSn6oVfKpEMhZsIsNGhaLGU6Fj6/ucRfQTvmV3fF18YQ/rKsxhN40HtbAPTLEhCQmOUYI5sbIAajtjFOeQo0r4SxsRgjUCXt7R4CUynMHsxrfbXTw5XQICUkvjLWcy/xFki3/oOZi22C3LnQPQc+l/xlgXkx41q1acDzsAafJzLUYqS1zs5w58famNYG0efegmBO+0gwd0JkX0L+aUzAbBOQNty4V6kJH7VrmHs+bDmChDqoEPHNkRsCuo4WNj0pt8lt6r4Way5+cVEubBnvrrVbsdKdronZ0cJYbJZa3bCVnBPWTtmwIFC5Cby0hgkrtwmzE9BiTTkdLmr9u4eVBqKkhEDYYomp0fU7+aj7s3z65BpbP+vRGAhIRarTY5m8RwGq1nDfFMaUnb4IuLisR5fnAl/Clxe5WHMRdSxmMHiEQ8Cw9ZkjqFziWiHppIqCqhgIMSXKck/0I5HVA0XT0N4r12jRMA2Nw/J455Mjoj4wPkgVcEAj02a+UxWAyLM2jYAAExIsCB1YFz3S/ManD4tHU2Ik7pN4IgQmN9IiF6/YgNbDRl1ncZWyzw1HQIljkO5c+NqOYYxBPkW8Vp7A+iY8eQzGDdbFxO17iZatO1rY1IVeXujKVUWnBNM7C8MVKt4wJiAP5ZLgnBKQtmM3J/Gj+FdbxswVFF/Uf/OcWf7KdNaHKU2k85SwXCQgmfViDBAl7QKyTPNNN6v/p+twibSeuqagasKKXCXWIEZ071xwmsOedBoOIdMa7auur0kkRC3hVlmL67RlSzEBTCCVn2NQT5CdBXbtc5lWFv3MIXcQE0F/pmVpPFmdtu36rE0uIIHkJszSizX/sNKwhGMAx15wOmuhtDVPdpfJt0cjONrvzaHYiiVOQEqWAgQ6DQUtKRxWWvJ3T0DknnLZzcUBG84LKCbNOhUCBO3ORCu+cUQTYOVYTuQcb14kIDFRpQ+0NI0WoerUIENNMnd7mPOehUGINgylmRFVFl2yMEQsDeKamJQvrIzDohir8du8Q7gEcMZqgbWvn4StRQNn+k5Mw9QTEJ+1JVbizlXDFWpnYXL/8odDeLyDRJ3gATkK6TL2Frr/p7vAihGY9mL7P5foUvppfyKMxlmORVv6m7kfvxPs9sFjagE6uhNW1lXfrvFqnwcXq1NO4htChe5VcLveXEDZewKyWhCoIYtVjNc8ptCuDK9f97RvPhdvT1lo5yIBSYsiIIYs2WVQJngsEEOwtOg11qMtnfqesGFbbtdAa5Z2WyhxSC+MBqbssV4hYRZ6ZtrneCMmvx2q0gvjFIPErGvwZ/H8RQvXERAuDjchv7mM9UT7gi2jr9xFm7NyH/LX9+h7zpVYfzt2bUgTK4B+Wbn6RccUh8JSMUhxIdoSEPcGdqBpD9BpDqdcrKoXtEORydU49YbAhyrOrbyNKcVsXKy9WDQLEuCxR7eXJCAFRiYE3pQko2GnGwVGk0ScWnDPguwNMrgXo+RqmbSkGaLPnEouUiUHNDzodxJTYo2bpY20V9YlNM2YaHiE1b9rVSoTkM6gan8GrdSeCtfNY2Uq5tRu2opg2GvSAcwxW7j9tDbFd9q3uJgKrDwrWi9BiaIx+nCZWKB5EN9cI/TUJmZ2bWX1PgvsUy5oNosWs5YUEkg1iJnwAEV6ngz+6Zgha7NnQWwxyLJZE7SjmBpz86ew0KXvA1i0byuD7ct4dsK6L0sMko8boyA2AaEpelC9hQRvIkLujc7nPacEYc+Hlk0l/RJwuVpMZsf+5NOm6bMomMEuxODaGC8XqwBZRhvzgxlbrCDgNDqtb272gLtue9zz2962BfYEJcshGJXJxlgFizLUjhBKo+YPoxNGCUJHH7/NYr1yRJV9qEebbgEouD0xp+hb3iQvAOOoPVPeo6/iuixdLhsXqIOxWRDzNfdc0+azadlbj3v2v9hUbDZRK+eE9dBQ46FYxYZB/+dQrE6OzHUmgMaRYjYX1p0bnGWN9niwpObMpAec7Cnniy3ItB7+xzBOk8AIBkrrQFg6gqaM87XWwwBpT+gQ3zY0ysRpJUJS9em6a5HQ0rj8ff9jBPcpZFMJXCGkPqAblZqvEG1JT6hdDwgy51mTFYoFmoXOuCfETBm7shifp1ZNkUzINLRw1WzaL8jWTgih/pTb7L0S4AJXWhkatMaJ7RLVB5gXzVMStWEcxR1p4961X3I2C7OmCaaA0/h4ZU9AAjmso3o05UJ4QRwk2z9PNZn0jC5rfLUq03P0uygGmVrZIGkEaELP3dMBjdS+inYU0sR7mcqCLG0gGO2cy1OGXbkIzZGWI6Q9H2QNtEy+YJSAWLAY1sJDVLgJMTim4NfOkpRpQdLsqo4VFeZWYJQ0UQw9jx4t2UVAWCgC4d4YPJ99onDHFgqDuc+8MEq1bUACkDKIugP1cvWK16oZ027a1DhYBvPpyVqu7xC/1trmLJntiVJG1961O9FLjK4Qc8Lhfk8wQxPdN9s1J9UMEr1eQdNgZq60cebqcZMkMauW6CwySqMDIMyHRbE+xSkzVk2ZrvHrMfpfLSANFNFVvFYyvoeuTOk20JVR0pKIfk5A0srlSRIiC8A142JZmPIiXCVuievD6gmfTGsbbmrTmDAfV1LmWVZ3QrbNoSDRoQrcqdAhC2tD2NwjUnwWc9XXKS02rfDUjsYPVYOutRErFDEhnG1ON6jzkP2+ZtE7fZIbQ3G0AW4Kx2zX+pt/rlrJ2fqbfGB8BH4ihtWBKbdX+VBpjnFF89xDfVR5neISxwjwtT1dJ8qbYknJzpzdJehVc7xaQNp04+gcC2YgBmUySqj3gsjKsRMIDAgfz3c00HMCsmqBOXl+dI+Fyy8lyFUBYz6MRuup3k1gYuKJKimzYEEsAvcMs1rQ6U7C9pVezBfUh5CaT9a0oH1az1MCUt4ln798Cjp3xE5Js4QurZ4mNd7cU3RGX+M0fxabUKBbFs47KyAJmKZvfGvMSAnNei2JU4zdfpxqyRJ0Yy1+sNaAEALD+srUJ1i+s1Zo7jr0I0zceDkkYAnFRUAcR9QOSvRSQ2ZelcwHvkw08ZhyeEUsiEYtGv9cBWo+J6Ipg3Dayd4rxjQRk4A4VHaAUOcEZNXo03+fcUkuXDmE+bDIng+CGYJ7Xb8WAU7ETh7Io4w7uBsN1AUpVpyIVIkr3wX7Ro9LE6noM+MvfWEYlQTrTsTAiCwyEAITekUb7hW3r9xLcVbMb5yE2s7E6HVqDcUAYF1tZW06W1e7lf1MRRm8PoUtT2SFkPUbgxMKAgktLa6UoVeSQ3hS1rm1x8Y8E4h7fOn3qy1IRIAmEBALFBzb4w/2BrIySpt3Mv/nBCStmebBBP6PgDPL3ThCjmgY2hMz0EoWOW1Ye3NsuRMWG4LFtLM+aSMMZbFmvubUghO+YqNz9DGP3MO1Jsw5ZE7vaPdfezdqb1pTygItMK/951wzfnoIVcxdZlwZCDcrcODUGCkXAmIuzSfFUizRvRWg5lZWSFjQn2X1eyU3xS250DLiqhdC5xzy1ymY5mMePJmsfR5K8fCp2sJT87taQEzKYLktziKKOXzfA3TOMYDrTF4bBcAERDKt2OScgJSsdO+KcWs7H7g95mmvgmz3zT3p01efAXmLnvAjPKRHfiJtrdwdFJyQ5k+bP8azeO7PtdtzP903cw3lc1IKBIQ1WIGQKp/NJfQul9Vv3BRI1ozb0tTNEwhT0eG59WPF5JsIsfUyxuaFLjP+sx4JTZo8BRuEPxVKAhRSqX1l8fIa6OmzYkVWO9BDu+3+bNyzuHHGcWvB7SviYkWQuT+6tL/cCK167jUJGnMK2AhI0OJekB6D5CIhnjGsPmfjyDIhlv9pIDkT9xfUpbXdg/hh9o0Rw2EgmrayBzEIC9Jiz7lNLRpAMPeWnKJRwfFknBjP6R2YoWJC7fZkqXWu2gGL8s0lPOUO5rxc33M40AHEiybtLT81vpQLutD67s0iNH/96H8qhEmbiRpOi51yyHUyBtUEcmPViDngA82rOEYnngyXPyh/QvIVqF4KIl1tQdKe4EawXJoc8zmZhAk890qi0wCupSXkWTKH5wSk3AFXyX4MBYqIj1BqhjCC//VjgWyGgjbF1K7lcvh91nzlAmVpIFECwoTItfaEd4QRIQV/WxzxCQHTxmQSi2+BwbMy6i/lNQsb08K0vLL8km/my2pze7z0z2VUZFhA3PPIjbuxYy6xYjVU5qKSWMJvVg8fG6/jQgEc5pnSkMAsWUow7NcAxxJeQuo7dC0GCQL3nf+DdFNkVRF7lxMzpqwxOgITsk7mIttOwVIY1sl6UCY9sjvheFVg3jRbFiQYzyAIiCDq3GuFAw2aby8uKKg8JiAqeeehDQghYLSoMZOsLmHTR21BSiQL83dXVGYda7/3cPo18C/vssKxWbAWofswqoK7St/1F0gx3btLrEtj7T7tADgSGp/57ASGYGQxII724XslwNwUCsZLe1XlTvh9xjQppsYQfQkZuucyWxc7OOWecmmOlXhMlC7hzoMo3nCfSmhzmorHWIy58pLioZK+HRwndmnclwjHRosX9zhkHLBV4zNR+FoLiEULKZLYUgekJNzp5JKEznu9VkAInDqkNidVlYrpabOJfJX1LhdhcTEZOkHO/M460ny5gkGpFth97qlC4RIrc05AQMGYCsqjPwpMZp+AoFtuWU/nSjDBtRCjCbdH64LstiLHyASAMrMO5YLQSNWDymtaH73yGirEzGKYqzbKZUWHMuG+NxcWK2TLNVUctw7FUT0n8nUtIB655nVKDq+1IJOBLIyAMZ/Vfmn1UdcKCAZ30opEYVnnttBaoJnPmAWKc2y5CxZPgWPPFu+aoNYJLV8KA58TEC6JvADmzDXjdvb4iiyY3AjYuu21U0DKQ5zy2ycyBLgI2csyKiplQdLoCcCkT0Iw+0jxnRMQfdTubG/GbG8IATklJNcKCMbDpBbJ/mzxBU2JUdsffY2ApNF7HFhajhCqCWKt0qwYUN/lIoyJVmMZLCRtrEyCO8NHD20qw9y18haSYF57mfZcIgromItFQFjSnk8ocJUDkcyL9oRHjJUy06b4RjznlUvkvSdCRfNOoMnVZEHuv//+2wLJtWM9lAatkLExszBZKfRsz0bV1NG/NVxdLONDrx7DYQ163oi29fGGEZAkfFqTawVkai+LY6HaEw+V6VCFO41B8tO5JHz3aqO057gZfVoU3wtGARUWPH9dWQtYtQCUZm5PfFn4BEtfrrPYYiUIzR7aki99SkAoCsJBMIxRubwtv41TnyyVDUVZmYJ0G87QMCEVh0HNJjxqu6vK7l6Y0h71ys+9Y3rtVCs24ffuEytyYVmrXDfFqMCfczEI1xAwkgK29oTRHLOYr2sBgRodsx4JybUCEoOcqq/p9zsVkIgMGuW7txcDE0NHCr5pLZbBE1e9aFralVA5Tb3zfvngrIhs8Jq/mNt13Uew9kLEPQGJuYPeMZBKXlq9dWGFe3558QFNzV2dMC/BBo54aUebhAhiNPML09UhTATTvGdgnFsU9GuPRw8RrSaO1ebWnnOx7BhVwaA9Y6BgbLIiNJ22+IYQkFMuVt9P6O2loFhZkPxV7/n7BY/XuFhZhwrntJ9rxHXB7Pm7DkIgIBi/MUD3CEjjpE1VroIcK/Irr0H4QmBg+w6KuNaC1C8mC5EiIG1lDQ3KmuUecrEAHOUiWMX2pOcy0vbWSoGi9oOEq8fTd8BAaxGzNx5Cg6YsSIWllAkXi9UWL50TEIid88HQqW2/7nEkUrmRN4yAnBKSqVleKsyrzWPWY2rWawQkzB5zyD5XOYA5MBFEz3c0Jd/bYs2sNRcBTt+i85fBlK4xrgLxUKsSldw3sOuxAHRq6D0LkoWee0rkfeysLJs9c1AJhEQhAem8Ke/gcZaHEBfnQbrKu2SlUw6tS9C/zzMZWxyjf+gjUCVLR+l0rvGei2U/yCwxUtXBxULj9tWLp14TmDeCcj/4p9XlI4TScnmJc68IVjmBa5lx2rnFl7FuESras3MPvn6sXKAFsvORP2yBlIRwg5wl5fyqqocRfx4NWsKJZuJGYTDvPcCS6xRyYsOSzWMxtf0Mkof6ijnUPKFLkCMLYtzyDBi0alfaTz/t93DskHEG/bpWBa4FN8bOelKmnxuoX9qTJvbK+hXooidBxVBcI2Pk1mEcZTIdPOde32GqKrP1T0AceFHJC9pxgyQVXVdGHCK25otmjOI6Y4pG2iaMqqMrjeEema/5VE8HuJDnAXCUKFSSb5doc3U/98raFMsoTXGNUvlcwVzP1c1defXqPEgaqsI5HcS0VcyelZBbEHBBZvsR8uPTuHzi3CgM3+MPjiV+6t+mn85j1V4Vo/6PqUOgfFftlIVSIpNP6zeukiI44yEkGF0dECviNTWfNiuF6HnnMXEJrUpZOgXyGI0mVAk6NaaywQSFhbGDURv68wopajxZqCBXn6FYhDRLh9mUBYViFaSDbMst+A7UTTHNuVi3aKJ/yCEBXKuAj8WK2rZ+xtEBG7MEZU2WojnBJpC5nlmtgnvjXKF2guVeY2hj2B5P9vvVAoLgJmWhoBwmPM3oJQPJF49p5z0maz9ze4pbcPssBI2Z37QRwpVL4NfS/IiSIKc5asf3lT34H+PObZzV8XBJxCFpOFYHguXYnxbV/TMr7rOA0UN0cpXmtYL4GNv3xQGzDiwmUUbCDYHK5VsrdQdtezW/suX6K7Oc4NDcrERbbtup5zqlIHJGmMhnaJf4asYQ9tdTTLOAUtuzVgrttJPSKNkXbQIiUmxZGoCAPNY8+cSahkgWz/AmWIIqFcy3CuyZ1NT/PB9hhZjzIIqNTvHp1QLSgoPoVPPOMgIWpAfjnBrANHFtAUUMBGUJuCYypx4600JbRIknZjOTORNNIT/Mdts4Ebp8Q+2kZUOYije4COqJYlhExFSSa14WxT1ckI6z1LbrEpD66nl55kHYjHcyGKtlvgWrZd3NPYRHnwr0MAfGjcbcMC5cGWltV4fm3lyT4h+/6YfQCoAxkM/GAC5VJOrlOpZKrOTVYdXiMNBrDynFdCU8syosiHaa5+rCtE6d6xyDAi5CsVqf3KZog4YsSMoyIYz5WfbcN+1WTnTbGtxSYD6fcgFXPr1aQGhBC1/5gsVLC+3tJVgHOmFOv4UYMfUqbgkcgiMyX1iOob4mbJw1Ef8I/KZGjgAJtvYwbMzid3CtYLvxG4e8RBbSZ8RX7erwszSde/1vLFWw2pegoK8dcWl6/ftLSKdrEbMl1AkIl1HsEdIktnHiY0yt3yyke40zt7TvrZe1qo4tq61svcJSY6GlWRD/x0ziDXvEJ8PpJ9QKnUG+MvLTG8iVSoEQ6CqtO6qHMvNslU5kJ7TWJMvTPOxRMbZyKs05y5PATV6aic7oPvNnp5S3768WkDSqBJiAqZJnmkWWORfi1CCqR/I7V6hNL75v7wSige1yG0wOAEBIJnyZYITYEJAqcOufQCRMuSCYn4+vPwtm7GqYxEOEB4G5N7bw1ocFVCHqnsalj7m5yWc04IZ1HpU+MZkFDD1i5TzGIKWgD2ACAUxw+PkY1q46/RmXs7UUg2Ii9PKe+1W1MtphbH54bp6TQcQcxkBwMJdqXvNNayuoNOesq/lyKcUpncDvWqctSjLmssrviLvAtNpuXMam/2Iw+Q3jqMgTvUHk1VhlNawXGidcXEE0TcjQQGzk+jyA3Cdts6LGpL/5MJ5iqz0Y/WoBScKDOmPqFmpvAJgiK1A8036CY0KVv2thmHuLEL6/woodHFedU9pmlm8QSEkqDFGptfwDBkrbc2+Yb+1XhJffm7afWjVXxvUsEUEqliGAzreCfsWM9i6IU7I82pIo5LJWmdxjoPUfdDkBik3b3bjxPSRTakJ55bNjLPfNh83MsYd4AUW4dNZkWmd9V4emnbY0zERj7U2AIBg7a8diKNpMKdRHFmAmHtuXb+5zCzH6SkQ73T1FnQWv75QUt6/nXGaN9hCsl8WCFERm4pL84MHpRx9j+An3Ta2R/+g9hKLTQywyAaH50xraXrO5FoEFyUrNRZiExAiQkRCVAkYMHKFzq3xO+/s/9yLhaz6BB+IErkNJNAwrGM2yatcuRBYyLWguQA9xUFpQ7EGjE9YEwfVZ0GgXw7mGMqHdxW+1094Y/frfuDBdljA6Sv7Z2RnsHW1ze4p1uFQsXXyA6QI+ijcCTXwmSPpmjds6mztGiF2rLUKh7wk+5DaZazVcDnvooUW+n2hdCqRDKMSLrlkRsKtdrBqISErJSeN8oOS5Tq75bUJ9uTsIzXqAKv0fUqKf/E0EZBkK0k+NAcGgZBarHWgYQ+yCaWZ17Z3MAzTMghg7piIYHgnGnck62M9PQLKcmIibIsHYAQhyHHIeFQfOhT43LnvtCUhacyYFszopDp8DENADXbLwMV9CXC5I7EI7Z0mbUxB1HkaKMncQwigZOcGV5pEncGxeubPasdYy+eLTkpdZyCyVtngJ4jcuVorAeEsHHKNl87zIxZoDJcWeyUAr0jyTuHfCQHv3IAgBgGPzLdvX4HREQoIwM+BKQBCGf9qDKU/1I+jFiDRhmgVSQish4J6LuDd/ZSZKUPK1IXLcN0lMc0NPgTxUqdwBNwxqJhucBmfhWBSLvLo952gIiZJwk/FHJzEM2hCEnqViDrlIxVDo4UwvdJ/WeSbYtAPxk03PMiVgCUpu6Yw/9CXmkUwl9J8AAAYwSURBVPwNTIiOwdT6mfFlwuy7GbiLibio5jaLIbP81hAiJ8FIMR173RaG4aK27rsCMv21TJZOoAmY61oNuycgBc75xsU6+rbYBX/FIVNYWIRioVP9mBNt6YWYBZbmR2uHMp26f8Yzx64xLkydy2W82mYZq9liFSYtzdHYMXCMax5iiV6XWhDXc2cE+QXxFVz6rK/6qQ6sWIxLYtxZj6kscinFVsrUuWpZla6PqbMmbQUAGLAe83VqPvWT65ZFq23vHeQQzN27eRFwShUg4MWCo31B/xxDc00Atz4u2VFYI6EDBouZ1sTMHrPfye9zgdx/LLCaQjzjkDUmOdX/sXKVqanOjXvPgkx/13jmQRKVxGh/uhXHXIwZnwR1Z5XOjW8qta5b6bIyZ/QwPn2EPM3raldbAQDrPHyuDqvjhUIOc8nMdULC+vRblkcbx9YxRZhSw4vRqKRiVkibBGJNRLvOeCZPTQt5kYAci/gjVB3cCeNfes86+Pz0YOAWZUr9KiTn+prMlpZvUVYTf6ydPResg+1mTiUGcG++9Jozmti9MVrgmYRlUQIRLqElLYoZOj3RXFM+7mc1MBtrxsKwOKsy6im4WfH2eCRQQehZDP2FSuEVjOoP/2Bof8Gt3q0pQfKeu9Q10alDQbIEgUHaN74QthRRik6f+nA/d7ONWebtnuifwstjudiCFEwlYWmvPQ16yeLtXVPC69QRNHNSMbfvjHHPBfJ7Sb0WaTW7ewK2N/5pETCT/tLM7j2m5ed3KaQJse712e/H6uGmAmlsMycCQHANehMY16CNuMlY2gvCt+cKOqmlMULZzA+zJgzcR4zfmlSJ4DNhxIyd0WscYrGOdwW/69t4qszQvz39xicOlmHH4MbZIyW0Xb8heuhXRYJ51RdXXRvB8xMl3BWQc67GObTh0gW89LoYJg2zuiurkFw6tpileQYr0khp7kvHeM6FW4XCeNNe3RfSs7pOq4uBYbJCaehzY2wuU5mVxc+NKvCHUGqfVlX/VWWEsQFncn0IuiqCYpBcpp7ZaG7WTBvoCG7WFwbGzL4Xi+SeuZ7VIliY17sxzTO/CAXNX/lRY3YNoSFk+myekFb/G2PwvHhQZQbL1PdiTUKSgEzLuSsgK+Ezp2uS6lomOnX/DLxWxMo9aa6CuWnZ9tyf2eexOOTlmNMxbX0s9pgWo/9PCfm8/5Ixpp1Xf772JS3Rlsal0THorAXDXJga7Ns9GJiAECjaPtdMvsZ3aB8sT9hYpVxENMG8GF5eKCHC/DLqmNU1GFcbKROQNQtAkEDeuajWvO0C/c/aqGBgNbSlzWITSGL7cdBaP8afW3WVgFyyIG9e88aiAGHASIEwmKciU4xGOFxDkILZ22feSesEhhVQbQzRch2GxJxcMe4ZV8xngkgoOgROHKF/74QhAMi7vRzuFZMoMWl7ANeqolbUrhwFw1dqxLIQTFsSqgoPSfOZUGiHILUF+iUH6W+spX5ztNdQgHXAlJjRO42P2f1hwIJsfcyq5TacuY82rso368klImidMsIiETACE9hSda+29d1mp9weFqIcC4tF22vXmIojczuNO0DCtYTMdyxbwXuZeP0S2IL7idRtbvdLgXmvIf6b974+KVB8Ml1TWrgSet9j4mOQcpoas2KmWaU7Ec7yPQQHA7ov96tykuliBuGWJHZ/ea4EqIy8z2ucXG5uRf6Ce93bvN0/256r9KaAvD559jUbVXmEY7kmv5UNj6Hm9SvAsMZRE6KescipvgJLei/dMAV1xmJT86/zCL7fi0lXQdvafNOCvGb8+LroeDJWAwrw6Ldj1sNvQf/dF7NPBj0GOExgZQIHE4mMqXOfui7QJquVC+beU9W5oX65hWub3bfGH/p8U0BeF2z62g2iUnJMMnMzjehYjuaYUM0ZrInacwyYixSjb0w5DnRYkbxTietzAjLnUHZ91nxNwVrTBW8KyGvHm6+7nrMcMWkwakwc81SzdWwCs9p2lqOUZa/tKURrymAKSH0cc5Nm7mody547dSnx3xSQSyn1//Q67scaBE9X6xyjzdKcrjuWz5kFpNomaLNqoVhixjEzTnHPKfdptWa5SVO4c89ce8xdrORmlitFg/8FdxsW1l++rZkAAAAASUVORK5CYII="/>
        <xdr:cNvSpPr>
          <a:spLocks noChangeAspect="1" noChangeArrowheads="1"/>
        </xdr:cNvSpPr>
      </xdr:nvSpPr>
      <xdr:spPr>
        <a:xfrm>
          <a:off x="2857500" y="969918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152400</xdr:colOff>
      <xdr:row>46</xdr:row>
      <xdr:rowOff>533399</xdr:rowOff>
    </xdr:from>
    <xdr:to>
      <xdr:col>2</xdr:col>
      <xdr:colOff>1285875</xdr:colOff>
      <xdr:row>46</xdr:row>
      <xdr:rowOff>1666874</xdr:rowOff>
    </xdr:to>
    <xdr:pic>
      <xdr:nvPicPr>
        <xdr:cNvPr id="49" name="图片 48"/>
        <xdr:cNvPicPr>
          <a:picLocks noChangeAspect="1"/>
        </xdr:cNvPicPr>
      </xdr:nvPicPr>
      <xdr:blipFill>
        <a:blip r:embed="rId18" cstate="print">
          <a:extLst>
            <a:ext uri="{28A0092B-C50C-407E-A947-70E740481C1C}">
              <a14:useLocalDpi xmlns:a14="http://schemas.microsoft.com/office/drawing/2010/main" val="0"/>
            </a:ext>
          </a:extLst>
        </a:blip>
        <a:stretch>
          <a:fillRect/>
        </a:stretch>
      </xdr:blipFill>
      <xdr:spPr>
        <a:xfrm>
          <a:off x="3009900" y="87326470"/>
          <a:ext cx="1133475" cy="1133475"/>
        </a:xfrm>
        <a:prstGeom prst="rect">
          <a:avLst/>
        </a:prstGeom>
      </xdr:spPr>
    </xdr:pic>
    <xdr:clientData/>
  </xdr:twoCellAnchor>
  <xdr:twoCellAnchor editAs="oneCell">
    <xdr:from>
      <xdr:col>2</xdr:col>
      <xdr:colOff>142875</xdr:colOff>
      <xdr:row>47</xdr:row>
      <xdr:rowOff>390524</xdr:rowOff>
    </xdr:from>
    <xdr:to>
      <xdr:col>2</xdr:col>
      <xdr:colOff>1409700</xdr:colOff>
      <xdr:row>47</xdr:row>
      <xdr:rowOff>1657349</xdr:rowOff>
    </xdr:to>
    <xdr:pic>
      <xdr:nvPicPr>
        <xdr:cNvPr id="50" name="图片 49"/>
        <xdr:cNvPicPr>
          <a:picLocks noChangeAspect="1"/>
        </xdr:cNvPicPr>
      </xdr:nvPicPr>
      <xdr:blipFill>
        <a:blip r:embed="rId19" cstate="print">
          <a:extLst>
            <a:ext uri="{28A0092B-C50C-407E-A947-70E740481C1C}">
              <a14:useLocalDpi xmlns:a14="http://schemas.microsoft.com/office/drawing/2010/main" val="0"/>
            </a:ext>
          </a:extLst>
        </a:blip>
        <a:stretch>
          <a:fillRect/>
        </a:stretch>
      </xdr:blipFill>
      <xdr:spPr>
        <a:xfrm>
          <a:off x="3000375" y="89250520"/>
          <a:ext cx="1266825" cy="1266825"/>
        </a:xfrm>
        <a:prstGeom prst="rect">
          <a:avLst/>
        </a:prstGeom>
      </xdr:spPr>
    </xdr:pic>
    <xdr:clientData/>
  </xdr:twoCellAnchor>
  <xdr:twoCellAnchor editAs="oneCell">
    <xdr:from>
      <xdr:col>2</xdr:col>
      <xdr:colOff>257176</xdr:colOff>
      <xdr:row>48</xdr:row>
      <xdr:rowOff>466725</xdr:rowOff>
    </xdr:from>
    <xdr:to>
      <xdr:col>2</xdr:col>
      <xdr:colOff>1343025</xdr:colOff>
      <xdr:row>48</xdr:row>
      <xdr:rowOff>1552574</xdr:rowOff>
    </xdr:to>
    <xdr:pic>
      <xdr:nvPicPr>
        <xdr:cNvPr id="51" name="图片 50"/>
        <xdr:cNvPicPr>
          <a:picLocks noChangeAspect="1"/>
        </xdr:cNvPicPr>
      </xdr:nvPicPr>
      <xdr:blipFill>
        <a:blip r:embed="rId20" cstate="print">
          <a:extLst>
            <a:ext uri="{28A0092B-C50C-407E-A947-70E740481C1C}">
              <a14:useLocalDpi xmlns:a14="http://schemas.microsoft.com/office/drawing/2010/main" val="0"/>
            </a:ext>
          </a:extLst>
        </a:blip>
        <a:stretch>
          <a:fillRect/>
        </a:stretch>
      </xdr:blipFill>
      <xdr:spPr>
        <a:xfrm>
          <a:off x="3114675" y="91765755"/>
          <a:ext cx="1085850" cy="1085215"/>
        </a:xfrm>
        <a:prstGeom prst="rect">
          <a:avLst/>
        </a:prstGeom>
      </xdr:spPr>
    </xdr:pic>
    <xdr:clientData/>
  </xdr:twoCellAnchor>
  <xdr:twoCellAnchor editAs="oneCell">
    <xdr:from>
      <xdr:col>2</xdr:col>
      <xdr:colOff>266702</xdr:colOff>
      <xdr:row>51</xdr:row>
      <xdr:rowOff>342900</xdr:rowOff>
    </xdr:from>
    <xdr:to>
      <xdr:col>2</xdr:col>
      <xdr:colOff>1304926</xdr:colOff>
      <xdr:row>51</xdr:row>
      <xdr:rowOff>1381124</xdr:rowOff>
    </xdr:to>
    <xdr:pic>
      <xdr:nvPicPr>
        <xdr:cNvPr id="55" name="图片 54"/>
        <xdr:cNvPicPr>
          <a:picLocks noChangeAspect="1"/>
        </xdr:cNvPicPr>
      </xdr:nvPicPr>
      <xdr:blipFill>
        <a:blip r:embed="rId21" cstate="print">
          <a:extLst>
            <a:ext uri="{28A0092B-C50C-407E-A947-70E740481C1C}">
              <a14:useLocalDpi xmlns:a14="http://schemas.microsoft.com/office/drawing/2010/main" val="0"/>
            </a:ext>
          </a:extLst>
        </a:blip>
        <a:stretch>
          <a:fillRect/>
        </a:stretch>
      </xdr:blipFill>
      <xdr:spPr>
        <a:xfrm flipH="1">
          <a:off x="3124200" y="97334705"/>
          <a:ext cx="1038225" cy="1037590"/>
        </a:xfrm>
        <a:prstGeom prst="rect">
          <a:avLst/>
        </a:prstGeom>
      </xdr:spPr>
    </xdr:pic>
    <xdr:clientData/>
  </xdr:twoCellAnchor>
  <xdr:twoCellAnchor editAs="oneCell">
    <xdr:from>
      <xdr:col>2</xdr:col>
      <xdr:colOff>260641</xdr:colOff>
      <xdr:row>52</xdr:row>
      <xdr:rowOff>390525</xdr:rowOff>
    </xdr:from>
    <xdr:to>
      <xdr:col>2</xdr:col>
      <xdr:colOff>1238250</xdr:colOff>
      <xdr:row>52</xdr:row>
      <xdr:rowOff>1381125</xdr:rowOff>
    </xdr:to>
    <xdr:pic>
      <xdr:nvPicPr>
        <xdr:cNvPr id="56" name="图片 55"/>
        <xdr:cNvPicPr>
          <a:picLocks noChangeAspect="1"/>
        </xdr:cNvPicPr>
      </xdr:nvPicPr>
      <xdr:blipFill>
        <a:blip r:embed="rId22"/>
        <a:stretch>
          <a:fillRect/>
        </a:stretch>
      </xdr:blipFill>
      <xdr:spPr>
        <a:xfrm>
          <a:off x="3117850" y="99096830"/>
          <a:ext cx="977900" cy="990600"/>
        </a:xfrm>
        <a:prstGeom prst="rect">
          <a:avLst/>
        </a:prstGeom>
      </xdr:spPr>
    </xdr:pic>
    <xdr:clientData/>
  </xdr:twoCellAnchor>
  <xdr:twoCellAnchor editAs="oneCell">
    <xdr:from>
      <xdr:col>2</xdr:col>
      <xdr:colOff>174657</xdr:colOff>
      <xdr:row>53</xdr:row>
      <xdr:rowOff>400050</xdr:rowOff>
    </xdr:from>
    <xdr:to>
      <xdr:col>2</xdr:col>
      <xdr:colOff>1245235</xdr:colOff>
      <xdr:row>53</xdr:row>
      <xdr:rowOff>1378585</xdr:rowOff>
    </xdr:to>
    <xdr:pic>
      <xdr:nvPicPr>
        <xdr:cNvPr id="53" name="图片 52"/>
        <xdr:cNvPicPr>
          <a:picLocks noChangeAspect="1"/>
        </xdr:cNvPicPr>
      </xdr:nvPicPr>
      <xdr:blipFill>
        <a:blip r:embed="rId23"/>
        <a:stretch>
          <a:fillRect/>
        </a:stretch>
      </xdr:blipFill>
      <xdr:spPr>
        <a:xfrm>
          <a:off x="3032125" y="101039930"/>
          <a:ext cx="1070610" cy="978535"/>
        </a:xfrm>
        <a:prstGeom prst="rect">
          <a:avLst/>
        </a:prstGeom>
        <a:noFill/>
        <a:ln w="9525">
          <a:noFill/>
        </a:ln>
      </xdr:spPr>
    </xdr:pic>
    <xdr:clientData/>
  </xdr:twoCellAnchor>
  <xdr:twoCellAnchor editAs="oneCell">
    <xdr:from>
      <xdr:col>2</xdr:col>
      <xdr:colOff>266700</xdr:colOff>
      <xdr:row>54</xdr:row>
      <xdr:rowOff>523875</xdr:rowOff>
    </xdr:from>
    <xdr:to>
      <xdr:col>2</xdr:col>
      <xdr:colOff>1276985</xdr:colOff>
      <xdr:row>54</xdr:row>
      <xdr:rowOff>1534160</xdr:rowOff>
    </xdr:to>
    <xdr:pic>
      <xdr:nvPicPr>
        <xdr:cNvPr id="59" name="图片 58" descr="公众号二维码"/>
        <xdr:cNvPicPr>
          <a:picLocks noChangeAspect="1"/>
        </xdr:cNvPicPr>
      </xdr:nvPicPr>
      <xdr:blipFill>
        <a:blip r:embed="rId24"/>
        <a:stretch>
          <a:fillRect/>
        </a:stretch>
      </xdr:blipFill>
      <xdr:spPr>
        <a:xfrm>
          <a:off x="3124200" y="103183055"/>
          <a:ext cx="1010285" cy="1010285"/>
        </a:xfrm>
        <a:prstGeom prst="rect">
          <a:avLst/>
        </a:prstGeom>
      </xdr:spPr>
    </xdr:pic>
    <xdr:clientData/>
  </xdr:twoCellAnchor>
  <xdr:twoCellAnchor editAs="oneCell">
    <xdr:from>
      <xdr:col>2</xdr:col>
      <xdr:colOff>256540</xdr:colOff>
      <xdr:row>55</xdr:row>
      <xdr:rowOff>352424</xdr:rowOff>
    </xdr:from>
    <xdr:to>
      <xdr:col>2</xdr:col>
      <xdr:colOff>1332865</xdr:colOff>
      <xdr:row>55</xdr:row>
      <xdr:rowOff>1428749</xdr:rowOff>
    </xdr:to>
    <xdr:pic>
      <xdr:nvPicPr>
        <xdr:cNvPr id="62" name="图片 61" descr="qrcode_for_gh_1ad7c3abbf0e_344"/>
        <xdr:cNvPicPr>
          <a:picLocks noChangeAspect="1"/>
        </xdr:cNvPicPr>
      </xdr:nvPicPr>
      <xdr:blipFill>
        <a:blip r:embed="rId25"/>
        <a:stretch>
          <a:fillRect/>
        </a:stretch>
      </xdr:blipFill>
      <xdr:spPr>
        <a:xfrm>
          <a:off x="3114040" y="105106470"/>
          <a:ext cx="1076325" cy="1076325"/>
        </a:xfrm>
        <a:prstGeom prst="rect">
          <a:avLst/>
        </a:prstGeom>
      </xdr:spPr>
    </xdr:pic>
    <xdr:clientData/>
  </xdr:twoCellAnchor>
  <xdr:twoCellAnchor editAs="oneCell">
    <xdr:from>
      <xdr:col>2</xdr:col>
      <xdr:colOff>302895</xdr:colOff>
      <xdr:row>9</xdr:row>
      <xdr:rowOff>514350</xdr:rowOff>
    </xdr:from>
    <xdr:to>
      <xdr:col>2</xdr:col>
      <xdr:colOff>1229995</xdr:colOff>
      <xdr:row>9</xdr:row>
      <xdr:rowOff>1447800</xdr:rowOff>
    </xdr:to>
    <xdr:pic>
      <xdr:nvPicPr>
        <xdr:cNvPr id="2057" name="图片 2056"/>
        <xdr:cNvPicPr>
          <a:picLocks noChangeAspect="1"/>
        </xdr:cNvPicPr>
      </xdr:nvPicPr>
      <xdr:blipFill>
        <a:blip r:embed="rId26"/>
        <a:stretch>
          <a:fillRect/>
        </a:stretch>
      </xdr:blipFill>
      <xdr:spPr>
        <a:xfrm>
          <a:off x="3160395" y="16055975"/>
          <a:ext cx="927100" cy="933450"/>
        </a:xfrm>
        <a:prstGeom prst="rect">
          <a:avLst/>
        </a:prstGeom>
      </xdr:spPr>
    </xdr:pic>
    <xdr:clientData/>
  </xdr:twoCellAnchor>
  <xdr:twoCellAnchor editAs="oneCell">
    <xdr:from>
      <xdr:col>2</xdr:col>
      <xdr:colOff>209551</xdr:colOff>
      <xdr:row>56</xdr:row>
      <xdr:rowOff>609601</xdr:rowOff>
    </xdr:from>
    <xdr:to>
      <xdr:col>2</xdr:col>
      <xdr:colOff>1266825</xdr:colOff>
      <xdr:row>56</xdr:row>
      <xdr:rowOff>1656337</xdr:rowOff>
    </xdr:to>
    <xdr:pic>
      <xdr:nvPicPr>
        <xdr:cNvPr id="2062" name="图片 2061"/>
        <xdr:cNvPicPr>
          <a:picLocks noChangeAspect="1"/>
        </xdr:cNvPicPr>
      </xdr:nvPicPr>
      <xdr:blipFill>
        <a:blip r:embed="rId27"/>
        <a:stretch>
          <a:fillRect/>
        </a:stretch>
      </xdr:blipFill>
      <xdr:spPr>
        <a:xfrm>
          <a:off x="3067050" y="107221655"/>
          <a:ext cx="1057275" cy="1046480"/>
        </a:xfrm>
        <a:prstGeom prst="rect">
          <a:avLst/>
        </a:prstGeom>
      </xdr:spPr>
    </xdr:pic>
    <xdr:clientData/>
  </xdr:twoCellAnchor>
  <xdr:twoCellAnchor editAs="oneCell">
    <xdr:from>
      <xdr:col>2</xdr:col>
      <xdr:colOff>225887</xdr:colOff>
      <xdr:row>58</xdr:row>
      <xdr:rowOff>361949</xdr:rowOff>
    </xdr:from>
    <xdr:to>
      <xdr:col>2</xdr:col>
      <xdr:colOff>1380964</xdr:colOff>
      <xdr:row>58</xdr:row>
      <xdr:rowOff>1542886</xdr:rowOff>
    </xdr:to>
    <xdr:pic>
      <xdr:nvPicPr>
        <xdr:cNvPr id="30" name="图片 29"/>
        <xdr:cNvPicPr>
          <a:picLocks noChangeAspect="1"/>
        </xdr:cNvPicPr>
      </xdr:nvPicPr>
      <xdr:blipFill>
        <a:blip r:embed="rId28"/>
        <a:stretch>
          <a:fillRect/>
        </a:stretch>
      </xdr:blipFill>
      <xdr:spPr>
        <a:xfrm>
          <a:off x="3082925" y="110459520"/>
          <a:ext cx="1155065" cy="1181100"/>
        </a:xfrm>
        <a:prstGeom prst="rect">
          <a:avLst/>
        </a:prstGeom>
      </xdr:spPr>
    </xdr:pic>
    <xdr:clientData/>
  </xdr:twoCellAnchor>
  <xdr:twoCellAnchor editAs="oneCell">
    <xdr:from>
      <xdr:col>2</xdr:col>
      <xdr:colOff>228601</xdr:colOff>
      <xdr:row>23</xdr:row>
      <xdr:rowOff>203063</xdr:rowOff>
    </xdr:from>
    <xdr:to>
      <xdr:col>2</xdr:col>
      <xdr:colOff>1143000</xdr:colOff>
      <xdr:row>23</xdr:row>
      <xdr:rowOff>1111884</xdr:rowOff>
    </xdr:to>
    <xdr:pic>
      <xdr:nvPicPr>
        <xdr:cNvPr id="28" name="图片 27"/>
        <xdr:cNvPicPr>
          <a:picLocks noChangeAspect="1"/>
        </xdr:cNvPicPr>
      </xdr:nvPicPr>
      <xdr:blipFill>
        <a:blip r:embed="rId29"/>
        <a:stretch>
          <a:fillRect/>
        </a:stretch>
      </xdr:blipFill>
      <xdr:spPr>
        <a:xfrm>
          <a:off x="3086100" y="42147490"/>
          <a:ext cx="914400" cy="908685"/>
        </a:xfrm>
        <a:prstGeom prst="rect">
          <a:avLst/>
        </a:prstGeom>
        <a:noFill/>
        <a:ln w="9525">
          <a:noFill/>
        </a:ln>
      </xdr:spPr>
    </xdr:pic>
    <xdr:clientData/>
  </xdr:twoCellAnchor>
  <xdr:twoCellAnchor editAs="oneCell">
    <xdr:from>
      <xdr:col>2</xdr:col>
      <xdr:colOff>219075</xdr:colOff>
      <xdr:row>57</xdr:row>
      <xdr:rowOff>238125</xdr:rowOff>
    </xdr:from>
    <xdr:to>
      <xdr:col>2</xdr:col>
      <xdr:colOff>1199515</xdr:colOff>
      <xdr:row>57</xdr:row>
      <xdr:rowOff>1247775</xdr:rowOff>
    </xdr:to>
    <xdr:pic>
      <xdr:nvPicPr>
        <xdr:cNvPr id="2" name="图片 1"/>
        <xdr:cNvPicPr>
          <a:picLocks noChangeAspect="1"/>
        </xdr:cNvPicPr>
      </xdr:nvPicPr>
      <xdr:blipFill>
        <a:blip r:embed="rId30"/>
        <a:stretch>
          <a:fillRect/>
        </a:stretch>
      </xdr:blipFill>
      <xdr:spPr>
        <a:xfrm>
          <a:off x="3076575" y="108888530"/>
          <a:ext cx="980440" cy="1009650"/>
        </a:xfrm>
        <a:prstGeom prst="rect">
          <a:avLst/>
        </a:prstGeom>
      </xdr:spPr>
    </xdr:pic>
    <xdr:clientData/>
  </xdr:twoCellAnchor>
  <xdr:twoCellAnchor editAs="oneCell">
    <xdr:from>
      <xdr:col>2</xdr:col>
      <xdr:colOff>200025</xdr:colOff>
      <xdr:row>49</xdr:row>
      <xdr:rowOff>561975</xdr:rowOff>
    </xdr:from>
    <xdr:to>
      <xdr:col>2</xdr:col>
      <xdr:colOff>1304925</xdr:colOff>
      <xdr:row>49</xdr:row>
      <xdr:rowOff>1666875</xdr:rowOff>
    </xdr:to>
    <xdr:pic>
      <xdr:nvPicPr>
        <xdr:cNvPr id="15" name="图片 14"/>
        <xdr:cNvPicPr>
          <a:picLocks noChangeAspect="1"/>
        </xdr:cNvPicPr>
      </xdr:nvPicPr>
      <xdr:blipFill>
        <a:blip r:embed="rId31" cstate="print">
          <a:extLst>
            <a:ext uri="{28A0092B-C50C-407E-A947-70E740481C1C}">
              <a14:useLocalDpi xmlns:a14="http://schemas.microsoft.com/office/drawing/2010/main" val="0"/>
            </a:ext>
          </a:extLst>
        </a:blip>
        <a:stretch>
          <a:fillRect/>
        </a:stretch>
      </xdr:blipFill>
      <xdr:spPr>
        <a:xfrm flipH="1">
          <a:off x="3057525" y="93651705"/>
          <a:ext cx="1104900" cy="1104900"/>
        </a:xfrm>
        <a:prstGeom prst="rect">
          <a:avLst/>
        </a:prstGeom>
      </xdr:spPr>
    </xdr:pic>
    <xdr:clientData/>
  </xdr:twoCellAnchor>
  <xdr:twoCellAnchor editAs="oneCell">
    <xdr:from>
      <xdr:col>2</xdr:col>
      <xdr:colOff>152400</xdr:colOff>
      <xdr:row>8</xdr:row>
      <xdr:rowOff>875665</xdr:rowOff>
    </xdr:from>
    <xdr:to>
      <xdr:col>2</xdr:col>
      <xdr:colOff>1382395</xdr:colOff>
      <xdr:row>8</xdr:row>
      <xdr:rowOff>2105660</xdr:rowOff>
    </xdr:to>
    <xdr:pic>
      <xdr:nvPicPr>
        <xdr:cNvPr id="29" name="图片 28"/>
        <xdr:cNvPicPr>
          <a:picLocks noChangeAspect="1"/>
        </xdr:cNvPicPr>
      </xdr:nvPicPr>
      <xdr:blipFill>
        <a:blip r:embed="rId32"/>
        <a:stretch>
          <a:fillRect/>
        </a:stretch>
      </xdr:blipFill>
      <xdr:spPr>
        <a:xfrm>
          <a:off x="3009900" y="13635990"/>
          <a:ext cx="1229995" cy="1229995"/>
        </a:xfrm>
        <a:prstGeom prst="rect">
          <a:avLst/>
        </a:prstGeom>
        <a:noFill/>
        <a:ln w="9525">
          <a:noFill/>
        </a:ln>
      </xdr:spPr>
    </xdr:pic>
    <xdr:clientData/>
  </xdr:twoCellAnchor>
  <xdr:oneCellAnchor>
    <xdr:from>
      <xdr:col>2</xdr:col>
      <xdr:colOff>257175</xdr:colOff>
      <xdr:row>19</xdr:row>
      <xdr:rowOff>581025</xdr:rowOff>
    </xdr:from>
    <xdr:ext cx="838200" cy="838200"/>
    <xdr:pic>
      <xdr:nvPicPr>
        <xdr:cNvPr id="43" name="3" descr="3"/>
        <xdr:cNvPicPr/>
      </xdr:nvPicPr>
      <xdr:blipFill>
        <a:blip r:embed="rId33" cstate="print"/>
        <a:srcRect/>
        <a:stretch>
          <a:fillRect/>
        </a:stretch>
      </xdr:blipFill>
      <xdr:spPr>
        <a:xfrm>
          <a:off x="3114675" y="35554285"/>
          <a:ext cx="838200" cy="838200"/>
        </a:xfrm>
        <a:prstGeom prst="rect">
          <a:avLst/>
        </a:prstGeom>
        <a:noFill/>
      </xdr:spPr>
    </xdr:pic>
    <xdr:clientData/>
  </xdr:oneCellAnchor>
  <xdr:oneCellAnchor>
    <xdr:from>
      <xdr:col>2</xdr:col>
      <xdr:colOff>314325</xdr:colOff>
      <xdr:row>22</xdr:row>
      <xdr:rowOff>295910</xdr:rowOff>
    </xdr:from>
    <xdr:ext cx="847090" cy="742315"/>
    <xdr:pic>
      <xdr:nvPicPr>
        <xdr:cNvPr id="44" name="5" descr="5"/>
        <xdr:cNvPicPr/>
      </xdr:nvPicPr>
      <xdr:blipFill>
        <a:blip r:embed="rId34" cstate="print"/>
        <a:srcRect/>
        <a:stretch>
          <a:fillRect/>
        </a:stretch>
      </xdr:blipFill>
      <xdr:spPr>
        <a:xfrm>
          <a:off x="3171825" y="40933370"/>
          <a:ext cx="847090" cy="742315"/>
        </a:xfrm>
        <a:prstGeom prst="rect">
          <a:avLst/>
        </a:prstGeom>
        <a:noFill/>
      </xdr:spPr>
    </xdr:pic>
    <xdr:clientData/>
  </xdr:oneCellAnchor>
  <xdr:twoCellAnchor editAs="oneCell">
    <xdr:from>
      <xdr:col>2</xdr:col>
      <xdr:colOff>228600</xdr:colOff>
      <xdr:row>2</xdr:row>
      <xdr:rowOff>598170</xdr:rowOff>
    </xdr:from>
    <xdr:to>
      <xdr:col>2</xdr:col>
      <xdr:colOff>1137285</xdr:colOff>
      <xdr:row>2</xdr:row>
      <xdr:rowOff>1501775</xdr:rowOff>
    </xdr:to>
    <xdr:pic>
      <xdr:nvPicPr>
        <xdr:cNvPr id="57" name="图片 56"/>
        <xdr:cNvPicPr>
          <a:picLocks noChangeAspect="1"/>
        </xdr:cNvPicPr>
      </xdr:nvPicPr>
      <xdr:blipFill>
        <a:blip r:embed="rId35"/>
        <a:stretch>
          <a:fillRect/>
        </a:stretch>
      </xdr:blipFill>
      <xdr:spPr>
        <a:xfrm>
          <a:off x="3086100" y="2122170"/>
          <a:ext cx="908685" cy="903605"/>
        </a:xfrm>
        <a:prstGeom prst="rect">
          <a:avLst/>
        </a:prstGeom>
        <a:noFill/>
        <a:ln w="9525">
          <a:noFill/>
        </a:ln>
      </xdr:spPr>
    </xdr:pic>
    <xdr:clientData/>
  </xdr:twoCellAnchor>
  <xdr:twoCellAnchor editAs="oneCell">
    <xdr:from>
      <xdr:col>2</xdr:col>
      <xdr:colOff>228600</xdr:colOff>
      <xdr:row>38</xdr:row>
      <xdr:rowOff>488315</xdr:rowOff>
    </xdr:from>
    <xdr:to>
      <xdr:col>2</xdr:col>
      <xdr:colOff>1345565</xdr:colOff>
      <xdr:row>38</xdr:row>
      <xdr:rowOff>1583690</xdr:rowOff>
    </xdr:to>
    <xdr:pic>
      <xdr:nvPicPr>
        <xdr:cNvPr id="61" name="图片 60"/>
        <xdr:cNvPicPr>
          <a:picLocks noChangeAspect="1"/>
        </xdr:cNvPicPr>
      </xdr:nvPicPr>
      <xdr:blipFill>
        <a:blip r:embed="rId36"/>
        <a:stretch>
          <a:fillRect/>
        </a:stretch>
      </xdr:blipFill>
      <xdr:spPr>
        <a:xfrm>
          <a:off x="3086100" y="71524495"/>
          <a:ext cx="1116965" cy="1095375"/>
        </a:xfrm>
        <a:prstGeom prst="rect">
          <a:avLst/>
        </a:prstGeom>
      </xdr:spPr>
    </xdr:pic>
    <xdr:clientData/>
  </xdr:twoCellAnchor>
  <xdr:twoCellAnchor editAs="oneCell">
    <xdr:from>
      <xdr:col>2</xdr:col>
      <xdr:colOff>200025</xdr:colOff>
      <xdr:row>16</xdr:row>
      <xdr:rowOff>407670</xdr:rowOff>
    </xdr:from>
    <xdr:to>
      <xdr:col>2</xdr:col>
      <xdr:colOff>1254125</xdr:colOff>
      <xdr:row>16</xdr:row>
      <xdr:rowOff>1449705</xdr:rowOff>
    </xdr:to>
    <xdr:pic>
      <xdr:nvPicPr>
        <xdr:cNvPr id="7" name="图片 6"/>
        <xdr:cNvPicPr>
          <a:picLocks noChangeAspect="1"/>
        </xdr:cNvPicPr>
      </xdr:nvPicPr>
      <xdr:blipFill>
        <a:blip r:embed="rId37">
          <a:extLst>
            <a:ext uri="{28A0092B-C50C-407E-A947-70E740481C1C}">
              <a14:useLocalDpi xmlns:a14="http://schemas.microsoft.com/office/drawing/2010/main" val="0"/>
            </a:ext>
          </a:extLst>
        </a:blip>
        <a:stretch>
          <a:fillRect/>
        </a:stretch>
      </xdr:blipFill>
      <xdr:spPr>
        <a:xfrm>
          <a:off x="3057525" y="29334460"/>
          <a:ext cx="1054100" cy="1042035"/>
        </a:xfrm>
        <a:prstGeom prst="rect">
          <a:avLst/>
        </a:prstGeom>
      </xdr:spPr>
    </xdr:pic>
    <xdr:clientData/>
  </xdr:twoCellAnchor>
  <xdr:twoCellAnchor editAs="oneCell">
    <xdr:from>
      <xdr:col>2</xdr:col>
      <xdr:colOff>56515</xdr:colOff>
      <xdr:row>62</xdr:row>
      <xdr:rowOff>283210</xdr:rowOff>
    </xdr:from>
    <xdr:to>
      <xdr:col>2</xdr:col>
      <xdr:colOff>1172210</xdr:colOff>
      <xdr:row>62</xdr:row>
      <xdr:rowOff>1391920</xdr:rowOff>
    </xdr:to>
    <xdr:pic>
      <xdr:nvPicPr>
        <xdr:cNvPr id="35" name="图片 34"/>
        <xdr:cNvPicPr>
          <a:picLocks noChangeAspect="1"/>
        </xdr:cNvPicPr>
      </xdr:nvPicPr>
      <xdr:blipFill>
        <a:blip r:embed="rId38"/>
        <a:stretch>
          <a:fillRect/>
        </a:stretch>
      </xdr:blipFill>
      <xdr:spPr>
        <a:xfrm>
          <a:off x="2914015" y="115601115"/>
          <a:ext cx="1115695" cy="1108710"/>
        </a:xfrm>
        <a:prstGeom prst="rect">
          <a:avLst/>
        </a:prstGeom>
        <a:noFill/>
        <a:ln w="9525">
          <a:noFill/>
        </a:ln>
      </xdr:spPr>
    </xdr:pic>
    <xdr:clientData/>
  </xdr:twoCellAnchor>
  <xdr:oneCellAnchor>
    <xdr:from>
      <xdr:col>2</xdr:col>
      <xdr:colOff>171450</xdr:colOff>
      <xdr:row>26</xdr:row>
      <xdr:rowOff>428625</xdr:rowOff>
    </xdr:from>
    <xdr:ext cx="1142365" cy="1104265"/>
    <xdr:pic>
      <xdr:nvPicPr>
        <xdr:cNvPr id="47" name="41" descr="41"/>
        <xdr:cNvPicPr/>
      </xdr:nvPicPr>
      <xdr:blipFill>
        <a:blip r:embed="rId39" cstate="print"/>
        <a:srcRect/>
        <a:stretch>
          <a:fillRect/>
        </a:stretch>
      </xdr:blipFill>
      <xdr:spPr>
        <a:xfrm>
          <a:off x="3028950" y="47640875"/>
          <a:ext cx="1142365" cy="1104265"/>
        </a:xfrm>
        <a:prstGeom prst="rect">
          <a:avLst/>
        </a:prstGeom>
        <a:noFill/>
      </xdr:spPr>
    </xdr:pic>
    <xdr:clientData/>
  </xdr:oneCellAnchor>
  <xdr:twoCellAnchor editAs="oneCell">
    <xdr:from>
      <xdr:col>2</xdr:col>
      <xdr:colOff>170815</xdr:colOff>
      <xdr:row>35</xdr:row>
      <xdr:rowOff>349885</xdr:rowOff>
    </xdr:from>
    <xdr:to>
      <xdr:col>2</xdr:col>
      <xdr:colOff>1419225</xdr:colOff>
      <xdr:row>35</xdr:row>
      <xdr:rowOff>1598930</xdr:rowOff>
    </xdr:to>
    <xdr:pic>
      <xdr:nvPicPr>
        <xdr:cNvPr id="52" name="图片 51" descr="红荔公众号二维码"/>
        <xdr:cNvPicPr>
          <a:picLocks noChangeAspect="1"/>
        </xdr:cNvPicPr>
      </xdr:nvPicPr>
      <xdr:blipFill>
        <a:blip r:embed="rId40"/>
        <a:stretch>
          <a:fillRect/>
        </a:stretch>
      </xdr:blipFill>
      <xdr:spPr>
        <a:xfrm>
          <a:off x="3028315" y="65822830"/>
          <a:ext cx="1248410" cy="1249045"/>
        </a:xfrm>
        <a:prstGeom prst="rect">
          <a:avLst/>
        </a:prstGeom>
      </xdr:spPr>
    </xdr:pic>
    <xdr:clientData/>
  </xdr:twoCellAnchor>
  <xdr:twoCellAnchor editAs="oneCell">
    <xdr:from>
      <xdr:col>2</xdr:col>
      <xdr:colOff>247650</xdr:colOff>
      <xdr:row>50</xdr:row>
      <xdr:rowOff>330200</xdr:rowOff>
    </xdr:from>
    <xdr:to>
      <xdr:col>2</xdr:col>
      <xdr:colOff>1247775</xdr:colOff>
      <xdr:row>50</xdr:row>
      <xdr:rowOff>1330325</xdr:rowOff>
    </xdr:to>
    <xdr:pic>
      <xdr:nvPicPr>
        <xdr:cNvPr id="58" name="图片 57"/>
        <xdr:cNvPicPr>
          <a:picLocks noChangeAspect="1"/>
        </xdr:cNvPicPr>
      </xdr:nvPicPr>
      <xdr:blipFill>
        <a:blip r:embed="rId41" cstate="print">
          <a:extLst>
            <a:ext uri="{28A0092B-C50C-407E-A947-70E740481C1C}">
              <a14:useLocalDpi xmlns:a14="http://schemas.microsoft.com/office/drawing/2010/main" val="0"/>
            </a:ext>
          </a:extLst>
        </a:blip>
        <a:stretch>
          <a:fillRect/>
        </a:stretch>
      </xdr:blipFill>
      <xdr:spPr>
        <a:xfrm>
          <a:off x="3105150" y="95617030"/>
          <a:ext cx="1000125" cy="1000125"/>
        </a:xfrm>
        <a:prstGeom prst="rect">
          <a:avLst/>
        </a:prstGeom>
      </xdr:spPr>
    </xdr:pic>
    <xdr:clientData/>
  </xdr:twoCellAnchor>
  <xdr:oneCellAnchor>
    <xdr:from>
      <xdr:col>2</xdr:col>
      <xdr:colOff>219710</xdr:colOff>
      <xdr:row>11</xdr:row>
      <xdr:rowOff>314325</xdr:rowOff>
    </xdr:from>
    <xdr:ext cx="1056640" cy="1123950"/>
    <xdr:pic>
      <xdr:nvPicPr>
        <xdr:cNvPr id="63" name="6" descr="6"/>
        <xdr:cNvPicPr/>
      </xdr:nvPicPr>
      <xdr:blipFill>
        <a:blip r:embed="rId42" cstate="print"/>
        <a:srcRect/>
        <a:stretch>
          <a:fillRect/>
        </a:stretch>
      </xdr:blipFill>
      <xdr:spPr>
        <a:xfrm>
          <a:off x="3077210" y="19202400"/>
          <a:ext cx="1056640" cy="1123950"/>
        </a:xfrm>
        <a:prstGeom prst="rect">
          <a:avLst/>
        </a:prstGeom>
        <a:noFill/>
      </xdr:spPr>
    </xdr:pic>
    <xdr:clientData/>
  </xdr:oneCellAnchor>
  <xdr:oneCellAnchor>
    <xdr:from>
      <xdr:col>2</xdr:col>
      <xdr:colOff>314960</xdr:colOff>
      <xdr:row>12</xdr:row>
      <xdr:rowOff>708660</xdr:rowOff>
    </xdr:from>
    <xdr:ext cx="989965" cy="1031875"/>
    <xdr:pic>
      <xdr:nvPicPr>
        <xdr:cNvPr id="9" name="12" descr="12"/>
        <xdr:cNvPicPr/>
      </xdr:nvPicPr>
      <xdr:blipFill>
        <a:blip r:embed="rId43" cstate="print"/>
        <a:srcRect/>
        <a:stretch>
          <a:fillRect/>
        </a:stretch>
      </xdr:blipFill>
      <xdr:spPr>
        <a:xfrm>
          <a:off x="3172460" y="21095335"/>
          <a:ext cx="989965" cy="1031875"/>
        </a:xfrm>
        <a:prstGeom prst="rect">
          <a:avLst/>
        </a:prstGeom>
        <a:noFill/>
      </xdr:spPr>
    </xdr:pic>
    <xdr:clientData/>
  </xdr:oneCellAnchor>
  <xdr:twoCellAnchor editAs="oneCell">
    <xdr:from>
      <xdr:col>2</xdr:col>
      <xdr:colOff>133350</xdr:colOff>
      <xdr:row>41</xdr:row>
      <xdr:rowOff>400050</xdr:rowOff>
    </xdr:from>
    <xdr:to>
      <xdr:col>2</xdr:col>
      <xdr:colOff>1352550</xdr:colOff>
      <xdr:row>42</xdr:row>
      <xdr:rowOff>57150</xdr:rowOff>
    </xdr:to>
    <xdr:pic>
      <xdr:nvPicPr>
        <xdr:cNvPr id="10" name="图片 9" descr="981e05649a1ee9b0ae258a39f802ebd0"/>
        <xdr:cNvPicPr>
          <a:picLocks noChangeAspect="1"/>
        </xdr:cNvPicPr>
      </xdr:nvPicPr>
      <xdr:blipFill>
        <a:blip r:embed="rId44"/>
        <a:stretch>
          <a:fillRect/>
        </a:stretch>
      </xdr:blipFill>
      <xdr:spPr>
        <a:xfrm>
          <a:off x="2990850" y="77605255"/>
          <a:ext cx="1219200" cy="1219200"/>
        </a:xfrm>
        <a:prstGeom prst="rect">
          <a:avLst/>
        </a:prstGeom>
      </xdr:spPr>
    </xdr:pic>
    <xdr:clientData/>
  </xdr:twoCellAnchor>
  <xdr:oneCellAnchor>
    <xdr:from>
      <xdr:col>2</xdr:col>
      <xdr:colOff>352425</xdr:colOff>
      <xdr:row>24</xdr:row>
      <xdr:rowOff>476250</xdr:rowOff>
    </xdr:from>
    <xdr:ext cx="828675" cy="828675"/>
    <xdr:pic>
      <xdr:nvPicPr>
        <xdr:cNvPr id="13" name="17" descr="17"/>
        <xdr:cNvPicPr/>
      </xdr:nvPicPr>
      <xdr:blipFill>
        <a:blip r:embed="rId45" cstate="print"/>
        <a:srcRect/>
        <a:stretch>
          <a:fillRect/>
        </a:stretch>
      </xdr:blipFill>
      <xdr:spPr>
        <a:xfrm>
          <a:off x="3209925" y="43992800"/>
          <a:ext cx="828675" cy="828675"/>
        </a:xfrm>
        <a:prstGeom prst="rect">
          <a:avLst/>
        </a:prstGeom>
        <a:noFill/>
      </xdr:spPr>
    </xdr:pic>
    <xdr:clientData/>
  </xdr:oneCellAnchor>
  <xdr:twoCellAnchor editAs="oneCell">
    <xdr:from>
      <xdr:col>2</xdr:col>
      <xdr:colOff>219075</xdr:colOff>
      <xdr:row>30</xdr:row>
      <xdr:rowOff>781050</xdr:rowOff>
    </xdr:from>
    <xdr:to>
      <xdr:col>2</xdr:col>
      <xdr:colOff>1240790</xdr:colOff>
      <xdr:row>30</xdr:row>
      <xdr:rowOff>1810385</xdr:rowOff>
    </xdr:to>
    <xdr:pic>
      <xdr:nvPicPr>
        <xdr:cNvPr id="14" name="图片 13"/>
        <xdr:cNvPicPr>
          <a:picLocks noChangeAspect="1"/>
        </xdr:cNvPicPr>
      </xdr:nvPicPr>
      <xdr:blipFill>
        <a:blip r:embed="rId46"/>
        <a:stretch>
          <a:fillRect/>
        </a:stretch>
      </xdr:blipFill>
      <xdr:spPr>
        <a:xfrm flipH="1">
          <a:off x="3076575" y="56067325"/>
          <a:ext cx="1021715" cy="1029335"/>
        </a:xfrm>
        <a:prstGeom prst="rect">
          <a:avLst/>
        </a:prstGeom>
      </xdr:spPr>
    </xdr:pic>
    <xdr:clientData/>
  </xdr:twoCellAnchor>
  <xdr:oneCellAnchor>
    <xdr:from>
      <xdr:col>2</xdr:col>
      <xdr:colOff>323850</xdr:colOff>
      <xdr:row>17</xdr:row>
      <xdr:rowOff>636270</xdr:rowOff>
    </xdr:from>
    <xdr:ext cx="866775" cy="876300"/>
    <xdr:pic>
      <xdr:nvPicPr>
        <xdr:cNvPr id="17" name="44" descr="44"/>
        <xdr:cNvPicPr/>
      </xdr:nvPicPr>
      <xdr:blipFill>
        <a:blip r:embed="rId47" cstate="print"/>
        <a:srcRect/>
        <a:stretch>
          <a:fillRect/>
        </a:stretch>
      </xdr:blipFill>
      <xdr:spPr>
        <a:xfrm>
          <a:off x="3181350" y="31532830"/>
          <a:ext cx="866775" cy="876300"/>
        </a:xfrm>
        <a:prstGeom prst="rect">
          <a:avLst/>
        </a:prstGeom>
        <a:noFill/>
      </xdr:spPr>
    </xdr:pic>
    <xdr:clientData/>
  </xdr:oneCellAnchor>
  <xdr:twoCellAnchor editAs="oneCell">
    <xdr:from>
      <xdr:col>2</xdr:col>
      <xdr:colOff>142875</xdr:colOff>
      <xdr:row>6</xdr:row>
      <xdr:rowOff>619125</xdr:rowOff>
    </xdr:from>
    <xdr:to>
      <xdr:col>2</xdr:col>
      <xdr:colOff>1315085</xdr:colOff>
      <xdr:row>6</xdr:row>
      <xdr:rowOff>1791335</xdr:rowOff>
    </xdr:to>
    <xdr:pic>
      <xdr:nvPicPr>
        <xdr:cNvPr id="18" name="图片 17" descr="88acd5d12f83610bc2cda6b96269d208"/>
        <xdr:cNvPicPr>
          <a:picLocks noChangeAspect="1"/>
        </xdr:cNvPicPr>
      </xdr:nvPicPr>
      <xdr:blipFill>
        <a:blip r:embed="rId48"/>
        <a:stretch>
          <a:fillRect/>
        </a:stretch>
      </xdr:blipFill>
      <xdr:spPr>
        <a:xfrm>
          <a:off x="3000375" y="8918575"/>
          <a:ext cx="1172210" cy="1172210"/>
        </a:xfrm>
        <a:prstGeom prst="rect">
          <a:avLst/>
        </a:prstGeom>
      </xdr:spPr>
    </xdr:pic>
    <xdr:clientData/>
  </xdr:twoCellAnchor>
  <xdr:oneCellAnchor>
    <xdr:from>
      <xdr:col>2</xdr:col>
      <xdr:colOff>266700</xdr:colOff>
      <xdr:row>4</xdr:row>
      <xdr:rowOff>590550</xdr:rowOff>
    </xdr:from>
    <xdr:ext cx="904875" cy="902335"/>
    <xdr:pic>
      <xdr:nvPicPr>
        <xdr:cNvPr id="8" name="4" descr="4"/>
        <xdr:cNvPicPr/>
      </xdr:nvPicPr>
      <xdr:blipFill>
        <a:blip r:embed="rId49" cstate="print"/>
        <a:srcRect/>
        <a:stretch>
          <a:fillRect/>
        </a:stretch>
      </xdr:blipFill>
      <xdr:spPr>
        <a:xfrm>
          <a:off x="3124200" y="5632450"/>
          <a:ext cx="904875" cy="902335"/>
        </a:xfrm>
        <a:prstGeom prst="rect">
          <a:avLst/>
        </a:prstGeom>
        <a:noFill/>
      </xdr:spPr>
    </xdr:pic>
    <xdr:clientData/>
  </xdr:oneCellAnchor>
  <xdr:oneCellAnchor>
    <xdr:from>
      <xdr:col>2</xdr:col>
      <xdr:colOff>238125</xdr:colOff>
      <xdr:row>60</xdr:row>
      <xdr:rowOff>390525</xdr:rowOff>
    </xdr:from>
    <xdr:ext cx="828675" cy="828675"/>
    <xdr:pic>
      <xdr:nvPicPr>
        <xdr:cNvPr id="20" name="17" descr="17"/>
        <xdr:cNvPicPr/>
      </xdr:nvPicPr>
      <xdr:blipFill>
        <a:blip r:embed="rId45" cstate="print"/>
        <a:srcRect/>
        <a:stretch>
          <a:fillRect/>
        </a:stretch>
      </xdr:blipFill>
      <xdr:spPr>
        <a:xfrm>
          <a:off x="3095625" y="114336830"/>
          <a:ext cx="828675" cy="828675"/>
        </a:xfrm>
        <a:prstGeom prst="rect">
          <a:avLst/>
        </a:prstGeom>
        <a:noFill/>
      </xdr:spPr>
    </xdr:pic>
    <xdr:clientData/>
  </xdr:oneCellAnchor>
  <xdr:oneCellAnchor>
    <xdr:from>
      <xdr:col>2</xdr:col>
      <xdr:colOff>238125</xdr:colOff>
      <xdr:row>25</xdr:row>
      <xdr:rowOff>333375</xdr:rowOff>
    </xdr:from>
    <xdr:ext cx="1199515" cy="1285875"/>
    <xdr:pic>
      <xdr:nvPicPr>
        <xdr:cNvPr id="23" name="28" descr="28"/>
        <xdr:cNvPicPr/>
      </xdr:nvPicPr>
      <xdr:blipFill>
        <a:blip r:embed="rId50" cstate="print"/>
        <a:srcRect/>
        <a:stretch>
          <a:fillRect/>
        </a:stretch>
      </xdr:blipFill>
      <xdr:spPr>
        <a:xfrm>
          <a:off x="3095625" y="45564425"/>
          <a:ext cx="1199515" cy="1285875"/>
        </a:xfrm>
        <a:prstGeom prst="rect">
          <a:avLst/>
        </a:prstGeom>
        <a:noFill/>
      </xdr:spPr>
    </xdr:pic>
    <xdr:clientData/>
  </xdr:oneCellAnchor>
  <xdr:twoCellAnchor editAs="oneCell">
    <xdr:from>
      <xdr:col>2</xdr:col>
      <xdr:colOff>76200</xdr:colOff>
      <xdr:row>45</xdr:row>
      <xdr:rowOff>367665</xdr:rowOff>
    </xdr:from>
    <xdr:to>
      <xdr:col>2</xdr:col>
      <xdr:colOff>1368425</xdr:colOff>
      <xdr:row>45</xdr:row>
      <xdr:rowOff>1514475</xdr:rowOff>
    </xdr:to>
    <xdr:pic>
      <xdr:nvPicPr>
        <xdr:cNvPr id="5" name="图片 4" descr="幼儿园公众号二维码"/>
        <xdr:cNvPicPr>
          <a:picLocks noChangeAspect="1"/>
        </xdr:cNvPicPr>
      </xdr:nvPicPr>
      <xdr:blipFill>
        <a:blip r:embed="rId51"/>
        <a:stretch>
          <a:fillRect/>
        </a:stretch>
      </xdr:blipFill>
      <xdr:spPr>
        <a:xfrm>
          <a:off x="2933700" y="85265895"/>
          <a:ext cx="1292225" cy="1146810"/>
        </a:xfrm>
        <a:prstGeom prst="rect">
          <a:avLst/>
        </a:prstGeom>
      </xdr:spPr>
    </xdr:pic>
    <xdr:clientData/>
  </xdr:twoCellAnchor>
  <xdr:oneCellAnchor>
    <xdr:from>
      <xdr:col>2</xdr:col>
      <xdr:colOff>295275</xdr:colOff>
      <xdr:row>15</xdr:row>
      <xdr:rowOff>466725</xdr:rowOff>
    </xdr:from>
    <xdr:ext cx="981075" cy="942975"/>
    <xdr:pic>
      <xdr:nvPicPr>
        <xdr:cNvPr id="3" name="2" descr="2"/>
        <xdr:cNvPicPr/>
      </xdr:nvPicPr>
      <xdr:blipFill>
        <a:blip r:embed="rId52" cstate="print"/>
        <a:srcRect/>
        <a:stretch>
          <a:fillRect/>
        </a:stretch>
      </xdr:blipFill>
      <xdr:spPr>
        <a:xfrm>
          <a:off x="3152775" y="27423745"/>
          <a:ext cx="981075" cy="942975"/>
        </a:xfrm>
        <a:prstGeom prst="rect">
          <a:avLst/>
        </a:prstGeom>
        <a:noFill/>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8"/>
  <sheetViews>
    <sheetView topLeftCell="A22" workbookViewId="0">
      <selection activeCell="D23" sqref="D23"/>
    </sheetView>
  </sheetViews>
  <sheetFormatPr defaultColWidth="9" defaultRowHeight="18.75"/>
  <cols>
    <col min="1" max="1" width="8.5" style="3" customWidth="1"/>
    <col min="2" max="2" width="33.375" style="2" customWidth="1"/>
    <col min="3" max="3" width="23" style="1" customWidth="1"/>
    <col min="4" max="4" width="145" style="1" customWidth="1"/>
    <col min="5" max="10" width="12" style="1" customWidth="1"/>
    <col min="11" max="16384" width="9" style="1"/>
  </cols>
  <sheetData>
    <row r="1" ht="66.75" customHeight="1" spans="1:10">
      <c r="A1" s="66" t="s">
        <v>0</v>
      </c>
      <c r="B1" s="67"/>
      <c r="C1" s="68"/>
      <c r="D1" s="69"/>
      <c r="E1" s="7"/>
      <c r="F1" s="7"/>
      <c r="G1" s="7"/>
      <c r="H1" s="7"/>
      <c r="I1" s="7"/>
      <c r="J1" s="7"/>
    </row>
    <row r="2" ht="66.75" customHeight="1" spans="1:10">
      <c r="A2" s="70" t="s">
        <v>1</v>
      </c>
      <c r="B2" s="71" t="s">
        <v>2</v>
      </c>
      <c r="C2" s="72" t="s">
        <v>3</v>
      </c>
      <c r="D2" s="70" t="s">
        <v>4</v>
      </c>
      <c r="E2" s="7"/>
      <c r="F2" s="7"/>
      <c r="G2" s="7"/>
      <c r="H2" s="7"/>
      <c r="I2" s="7"/>
      <c r="J2" s="7"/>
    </row>
    <row r="3" ht="130.5" customHeight="1" spans="1:10">
      <c r="A3" s="67">
        <v>1</v>
      </c>
      <c r="B3" s="73" t="s">
        <v>5</v>
      </c>
      <c r="C3" s="74" t="str">
        <f>_xlfn.DISPIMG("ID_EEE98A69F3094B6A9D6F08EBF3788A84",1)</f>
        <v>=DISPIMG("ID_EEE98A69F3094B6A9D6F08EBF3788A84",1)</v>
      </c>
      <c r="D3" s="75" t="s">
        <v>6</v>
      </c>
      <c r="E3" s="7"/>
      <c r="F3" s="7"/>
      <c r="G3" s="7"/>
      <c r="H3" s="7"/>
      <c r="I3" s="7"/>
      <c r="J3" s="7"/>
    </row>
    <row r="4" ht="137.25" customHeight="1" spans="1:10">
      <c r="A4" s="67">
        <v>2</v>
      </c>
      <c r="B4" s="73" t="s">
        <v>7</v>
      </c>
      <c r="C4" s="74"/>
      <c r="D4" s="76" t="s">
        <v>8</v>
      </c>
      <c r="E4" s="7"/>
      <c r="F4" s="7"/>
      <c r="G4" s="7"/>
      <c r="H4" s="7"/>
      <c r="I4" s="7"/>
      <c r="J4" s="7"/>
    </row>
    <row r="5" ht="147" customHeight="1" spans="1:10">
      <c r="A5" s="67">
        <v>3</v>
      </c>
      <c r="B5" s="73" t="s">
        <v>9</v>
      </c>
      <c r="C5" s="74"/>
      <c r="D5" s="75" t="s">
        <v>10</v>
      </c>
      <c r="E5" s="7"/>
      <c r="F5" s="7"/>
      <c r="G5" s="7"/>
      <c r="H5" s="7"/>
      <c r="I5" s="7"/>
      <c r="J5" s="7"/>
    </row>
    <row r="6" ht="171.75" customHeight="1" spans="1:10">
      <c r="A6" s="67">
        <v>4</v>
      </c>
      <c r="B6" s="73" t="s">
        <v>11</v>
      </c>
      <c r="C6" s="74"/>
      <c r="D6" s="75" t="s">
        <v>12</v>
      </c>
      <c r="E6" s="7"/>
      <c r="F6" s="7"/>
      <c r="G6" s="7"/>
      <c r="H6" s="7"/>
      <c r="I6" s="7"/>
      <c r="J6" s="7"/>
    </row>
    <row r="7" ht="166.5" customHeight="1" spans="1:10">
      <c r="A7" s="67">
        <v>5</v>
      </c>
      <c r="B7" s="73" t="s">
        <v>13</v>
      </c>
      <c r="C7" s="74"/>
      <c r="D7" s="75" t="s">
        <v>14</v>
      </c>
      <c r="E7" s="7"/>
      <c r="F7" s="47"/>
      <c r="G7" s="47"/>
      <c r="H7" s="7"/>
      <c r="I7" s="7"/>
      <c r="J7" s="7"/>
    </row>
    <row r="8" ht="161.25" customHeight="1" spans="1:10">
      <c r="A8" s="67">
        <v>6</v>
      </c>
      <c r="B8" s="73" t="s">
        <v>15</v>
      </c>
      <c r="C8" s="74"/>
      <c r="D8" s="75" t="s">
        <v>16</v>
      </c>
      <c r="E8" s="7"/>
      <c r="F8" s="7"/>
      <c r="G8" s="7"/>
      <c r="H8" s="7"/>
      <c r="I8" s="7"/>
      <c r="J8" s="7"/>
    </row>
    <row r="9" customFormat="1" ht="130.5" customHeight="1" spans="1:10">
      <c r="A9" s="77">
        <v>7</v>
      </c>
      <c r="B9" s="73" t="s">
        <v>17</v>
      </c>
      <c r="C9" s="78"/>
      <c r="D9" s="76" t="s">
        <v>18</v>
      </c>
      <c r="E9" s="19"/>
      <c r="F9" s="19"/>
      <c r="G9" s="19"/>
      <c r="H9" s="19"/>
      <c r="I9" s="19"/>
      <c r="J9" s="19"/>
    </row>
    <row r="10" ht="131.25" customHeight="1" spans="1:10">
      <c r="A10" s="67">
        <v>8</v>
      </c>
      <c r="B10" s="73" t="s">
        <v>19</v>
      </c>
      <c r="C10" s="74"/>
      <c r="D10" s="75" t="s">
        <v>20</v>
      </c>
      <c r="E10" s="7"/>
      <c r="F10" s="7"/>
      <c r="G10" s="7"/>
      <c r="H10" s="7"/>
      <c r="I10" s="7"/>
      <c r="J10" s="7"/>
    </row>
    <row r="11" ht="132" customHeight="1" spans="1:10">
      <c r="A11" s="67">
        <v>9</v>
      </c>
      <c r="B11" s="73" t="s">
        <v>21</v>
      </c>
      <c r="C11" s="74"/>
      <c r="D11" s="76" t="s">
        <v>22</v>
      </c>
      <c r="E11" s="7"/>
      <c r="F11" s="7"/>
      <c r="G11" s="7"/>
      <c r="H11" s="7"/>
      <c r="I11" s="7"/>
      <c r="J11" s="7"/>
    </row>
    <row r="12" ht="132.75" customHeight="1" spans="1:10">
      <c r="A12" s="67">
        <v>10</v>
      </c>
      <c r="B12" s="73" t="s">
        <v>23</v>
      </c>
      <c r="C12" s="74"/>
      <c r="D12" s="75" t="s">
        <v>24</v>
      </c>
      <c r="E12" s="7"/>
      <c r="F12" s="7"/>
      <c r="G12" s="7"/>
      <c r="H12" s="7"/>
      <c r="I12" s="7"/>
      <c r="J12" s="7"/>
    </row>
    <row r="13" ht="167.25" customHeight="1" spans="1:10">
      <c r="A13" s="67">
        <v>11</v>
      </c>
      <c r="B13" s="73" t="s">
        <v>25</v>
      </c>
      <c r="C13" s="79" t="str">
        <f>_xlfn.DISPIMG("ID_1DF1FB0AC8FD4257A47B4835C8DE48FB",1)</f>
        <v>=DISPIMG("ID_1DF1FB0AC8FD4257A47B4835C8DE48FB",1)</v>
      </c>
      <c r="D13" s="76" t="s">
        <v>26</v>
      </c>
      <c r="E13" s="7"/>
      <c r="F13" s="7"/>
      <c r="G13" s="7"/>
      <c r="H13" s="7"/>
      <c r="I13" s="7"/>
      <c r="J13" s="7"/>
    </row>
    <row r="14" ht="201" customHeight="1" spans="1:10">
      <c r="A14" s="67">
        <v>12</v>
      </c>
      <c r="B14" s="73" t="s">
        <v>27</v>
      </c>
      <c r="C14" s="74"/>
      <c r="D14" s="76" t="s">
        <v>28</v>
      </c>
      <c r="E14" s="7"/>
      <c r="F14" s="7"/>
      <c r="G14" s="7"/>
      <c r="H14" s="7"/>
      <c r="I14" s="7"/>
      <c r="J14" s="7"/>
    </row>
    <row r="15" ht="189.75" customHeight="1" spans="1:10">
      <c r="A15" s="67">
        <v>13</v>
      </c>
      <c r="B15" s="73" t="s">
        <v>29</v>
      </c>
      <c r="C15" s="74"/>
      <c r="D15" s="75" t="s">
        <v>30</v>
      </c>
      <c r="E15" s="7"/>
      <c r="F15" s="7"/>
      <c r="G15" s="7"/>
      <c r="H15" s="7"/>
      <c r="I15" s="7"/>
      <c r="J15" s="7"/>
    </row>
    <row r="16" ht="149.25" customHeight="1" spans="1:10">
      <c r="A16" s="67">
        <v>14</v>
      </c>
      <c r="B16" s="73" t="s">
        <v>31</v>
      </c>
      <c r="C16" s="74"/>
      <c r="D16" s="75" t="s">
        <v>32</v>
      </c>
      <c r="E16" s="7"/>
      <c r="F16" s="7"/>
      <c r="G16" s="7"/>
      <c r="H16" s="7"/>
      <c r="I16" s="7"/>
      <c r="J16" s="7"/>
    </row>
    <row r="17" ht="141.75" customHeight="1" spans="1:15">
      <c r="A17" s="67">
        <v>15</v>
      </c>
      <c r="B17" s="73" t="s">
        <v>33</v>
      </c>
      <c r="C17" s="74"/>
      <c r="D17" s="76" t="s">
        <v>34</v>
      </c>
      <c r="E17" s="7"/>
      <c r="F17" s="7"/>
      <c r="G17" s="7"/>
      <c r="H17" s="7"/>
      <c r="I17" s="7"/>
      <c r="J17" s="7"/>
    </row>
    <row r="18" ht="120.75" customHeight="1" spans="1:15">
      <c r="A18" s="67">
        <v>16</v>
      </c>
      <c r="B18" s="73" t="s">
        <v>35</v>
      </c>
      <c r="C18" s="74"/>
      <c r="D18" s="75" t="s">
        <v>36</v>
      </c>
      <c r="E18" s="7"/>
      <c r="F18" s="7"/>
      <c r="G18" s="7"/>
      <c r="H18" s="7"/>
      <c r="I18" s="7"/>
      <c r="J18" s="7"/>
    </row>
    <row r="19" ht="164.25" customHeight="1" spans="1:15">
      <c r="A19" s="67">
        <v>17</v>
      </c>
      <c r="B19" s="73" t="s">
        <v>37</v>
      </c>
      <c r="C19" s="74"/>
      <c r="D19" s="75" t="s">
        <v>38</v>
      </c>
      <c r="E19" s="7"/>
      <c r="F19" s="7"/>
      <c r="G19" s="7"/>
      <c r="H19" s="7"/>
      <c r="I19" s="7"/>
      <c r="J19" s="7"/>
    </row>
    <row r="20" ht="129" customHeight="1" spans="1:15">
      <c r="A20" s="67">
        <v>18</v>
      </c>
      <c r="B20" s="73" t="s">
        <v>39</v>
      </c>
      <c r="C20" s="74"/>
      <c r="D20" s="80" t="s">
        <v>40</v>
      </c>
      <c r="E20" s="7"/>
      <c r="F20" s="7"/>
      <c r="G20" s="7"/>
      <c r="H20" s="7"/>
      <c r="I20" s="7"/>
      <c r="J20" s="7"/>
    </row>
    <row r="21" ht="193.5" customHeight="1" spans="1:15">
      <c r="A21" s="67">
        <v>19</v>
      </c>
      <c r="B21" s="73" t="s">
        <v>41</v>
      </c>
      <c r="C21" s="74"/>
      <c r="D21" s="75" t="s">
        <v>42</v>
      </c>
      <c r="E21" s="7"/>
      <c r="F21" s="7"/>
      <c r="G21" s="7"/>
      <c r="H21" s="7"/>
      <c r="I21" s="7"/>
      <c r="J21" s="7"/>
    </row>
    <row r="22" ht="142.5" customHeight="1" spans="1:15">
      <c r="A22" s="67">
        <v>20</v>
      </c>
      <c r="B22" s="73" t="s">
        <v>43</v>
      </c>
      <c r="C22" s="74"/>
      <c r="D22" s="75" t="s">
        <v>44</v>
      </c>
      <c r="E22" s="7"/>
      <c r="F22" s="7"/>
      <c r="G22" s="7"/>
      <c r="H22" s="7"/>
      <c r="I22" s="7"/>
      <c r="J22" s="7"/>
    </row>
    <row r="23" ht="162" customHeight="1" spans="1:15">
      <c r="A23" s="67">
        <v>21</v>
      </c>
      <c r="B23" s="73" t="s">
        <v>45</v>
      </c>
      <c r="C23" s="74"/>
      <c r="D23" s="75" t="s">
        <v>46</v>
      </c>
      <c r="E23" s="7"/>
      <c r="F23" s="7"/>
      <c r="G23" s="7"/>
      <c r="H23" s="7"/>
      <c r="I23" s="7"/>
      <c r="J23" s="7"/>
    </row>
    <row r="24" ht="165.75" customHeight="1" spans="1:15">
      <c r="A24" s="81">
        <v>22</v>
      </c>
      <c r="B24" s="82" t="s">
        <v>47</v>
      </c>
      <c r="C24" s="81"/>
      <c r="D24" s="83" t="s">
        <v>48</v>
      </c>
      <c r="E24" s="7"/>
      <c r="F24" s="7"/>
      <c r="G24" s="7"/>
      <c r="H24" s="7"/>
      <c r="I24" s="7"/>
      <c r="J24" s="7"/>
    </row>
    <row r="25" ht="141.75" customHeight="1" spans="1:15">
      <c r="A25" s="67">
        <v>23</v>
      </c>
      <c r="B25" s="73" t="s">
        <v>49</v>
      </c>
      <c r="C25" s="74"/>
      <c r="D25" s="75" t="s">
        <v>50</v>
      </c>
      <c r="E25" s="7"/>
      <c r="F25" s="7"/>
      <c r="G25" s="7"/>
      <c r="H25" s="7"/>
      <c r="I25" s="7"/>
      <c r="J25" s="7"/>
    </row>
    <row r="26" ht="156.75" customHeight="1" spans="1:15">
      <c r="A26" s="67">
        <v>24</v>
      </c>
      <c r="B26" s="73" t="s">
        <v>51</v>
      </c>
      <c r="C26" s="74"/>
      <c r="D26" s="75" t="s">
        <v>52</v>
      </c>
      <c r="E26" s="7"/>
      <c r="F26" s="7"/>
      <c r="G26" s="7"/>
      <c r="H26" s="7"/>
      <c r="I26" s="7"/>
      <c r="J26" s="7"/>
    </row>
    <row r="27" ht="150" customHeight="1" spans="1:15">
      <c r="A27" s="84">
        <v>25</v>
      </c>
      <c r="B27" s="85" t="s">
        <v>53</v>
      </c>
      <c r="C27" s="86"/>
      <c r="D27" s="87" t="s">
        <v>54</v>
      </c>
      <c r="E27" s="7"/>
      <c r="F27" s="7"/>
      <c r="G27" s="7"/>
      <c r="H27" s="7"/>
      <c r="I27" s="7"/>
      <c r="J27" s="7"/>
      <c r="K27" s="8"/>
      <c r="L27" s="8"/>
      <c r="M27" s="8"/>
      <c r="N27" s="8"/>
      <c r="O27" s="8"/>
    </row>
    <row r="28" ht="66.75" customHeight="1" spans="1:15">
      <c r="A28" s="45"/>
      <c r="B28" s="65"/>
      <c r="C28" s="48"/>
      <c r="D28" s="7"/>
      <c r="E28" s="7"/>
      <c r="F28" s="7"/>
      <c r="G28" s="7"/>
      <c r="H28" s="7"/>
      <c r="I28" s="7"/>
      <c r="J28" s="7"/>
    </row>
    <row r="29" ht="66.75" customHeight="1" spans="1:15">
      <c r="A29" s="45"/>
      <c r="B29" s="65"/>
      <c r="C29" s="48"/>
      <c r="D29" s="7"/>
      <c r="E29" s="7"/>
      <c r="F29" s="7"/>
      <c r="G29" s="7"/>
      <c r="H29" s="7"/>
      <c r="I29" s="7"/>
      <c r="J29" s="7"/>
    </row>
    <row r="30" ht="66.75" customHeight="1" spans="1:15">
      <c r="A30" s="45"/>
      <c r="B30" s="65"/>
      <c r="C30" s="48"/>
      <c r="D30" s="7"/>
      <c r="E30" s="7"/>
      <c r="F30" s="7"/>
      <c r="G30" s="7"/>
      <c r="H30" s="7"/>
      <c r="I30" s="7"/>
      <c r="J30" s="7"/>
    </row>
    <row r="31" ht="66.75" customHeight="1" spans="1:15">
      <c r="A31" s="45"/>
      <c r="B31" s="65"/>
      <c r="C31" s="48"/>
      <c r="D31" s="7"/>
      <c r="E31" s="7"/>
      <c r="F31" s="7"/>
      <c r="G31" s="7"/>
      <c r="H31" s="7"/>
      <c r="I31" s="7"/>
      <c r="J31" s="7"/>
    </row>
    <row r="32" ht="66.75" customHeight="1" spans="1:15">
      <c r="A32" s="45"/>
      <c r="B32" s="65"/>
      <c r="C32" s="48"/>
      <c r="D32" s="7"/>
      <c r="E32" s="7"/>
      <c r="F32" s="7"/>
      <c r="G32" s="7"/>
      <c r="H32" s="7"/>
      <c r="I32" s="7"/>
      <c r="J32" s="7"/>
    </row>
    <row r="33" ht="66.75" customHeight="1" spans="1:10">
      <c r="A33" s="45"/>
      <c r="B33" s="65"/>
      <c r="C33" s="48"/>
      <c r="D33" s="7"/>
      <c r="E33" s="7"/>
      <c r="F33" s="7"/>
      <c r="G33" s="7"/>
      <c r="H33" s="7"/>
      <c r="I33" s="7"/>
      <c r="J33" s="7"/>
    </row>
    <row r="34" ht="66.75" customHeight="1" spans="1:10">
      <c r="A34" s="45"/>
      <c r="B34" s="65"/>
      <c r="C34" s="48"/>
      <c r="D34" s="7"/>
      <c r="E34" s="7"/>
      <c r="F34" s="7"/>
      <c r="G34" s="7"/>
      <c r="H34" s="7"/>
      <c r="I34" s="7"/>
      <c r="J34" s="7"/>
    </row>
    <row r="35" ht="66.75" customHeight="1" spans="1:10">
      <c r="A35" s="45"/>
      <c r="B35" s="65"/>
      <c r="C35" s="48"/>
      <c r="D35" s="7"/>
      <c r="E35" s="7"/>
      <c r="F35" s="7"/>
      <c r="G35" s="7"/>
      <c r="H35" s="7"/>
      <c r="I35" s="7"/>
      <c r="J35" s="7"/>
    </row>
    <row r="36" ht="66.75" customHeight="1" spans="1:10">
      <c r="A36" s="45"/>
      <c r="B36" s="65"/>
      <c r="C36" s="48"/>
      <c r="D36" s="7"/>
      <c r="E36" s="7"/>
      <c r="F36" s="7"/>
      <c r="G36" s="7"/>
      <c r="H36" s="7"/>
      <c r="I36" s="7"/>
      <c r="J36" s="7"/>
    </row>
    <row r="37" ht="66.75" customHeight="1" spans="1:10">
      <c r="A37" s="45"/>
      <c r="B37" s="65"/>
      <c r="C37" s="48"/>
      <c r="D37" s="7"/>
      <c r="E37" s="7"/>
      <c r="F37" s="7"/>
      <c r="G37" s="7"/>
      <c r="H37" s="7"/>
      <c r="I37" s="7"/>
      <c r="J37" s="7"/>
    </row>
    <row r="38" ht="66.75" customHeight="1" spans="1:10">
      <c r="A38" s="45"/>
      <c r="B38" s="65"/>
      <c r="C38" s="48"/>
      <c r="D38" s="7"/>
      <c r="E38" s="7"/>
      <c r="F38" s="7"/>
      <c r="G38" s="7"/>
      <c r="H38" s="7"/>
      <c r="I38" s="7"/>
      <c r="J38" s="7"/>
    </row>
    <row r="39" ht="66.75" customHeight="1" spans="1:10">
      <c r="A39" s="45"/>
      <c r="B39" s="65"/>
      <c r="C39" s="48"/>
      <c r="D39" s="7"/>
      <c r="E39" s="7"/>
      <c r="F39" s="7"/>
      <c r="G39" s="7"/>
      <c r="H39" s="7"/>
      <c r="I39" s="7"/>
      <c r="J39" s="7"/>
    </row>
    <row r="40" ht="66.75" customHeight="1" spans="1:10">
      <c r="A40" s="45"/>
      <c r="B40" s="65"/>
      <c r="C40" s="48"/>
      <c r="D40" s="7"/>
      <c r="E40" s="7"/>
      <c r="F40" s="7"/>
      <c r="G40" s="7"/>
      <c r="H40" s="7"/>
      <c r="I40" s="7"/>
      <c r="J40" s="7"/>
    </row>
    <row r="41" ht="66.75" customHeight="1" spans="1:10">
      <c r="A41" s="45"/>
      <c r="B41" s="65"/>
      <c r="C41" s="48"/>
      <c r="D41" s="7"/>
      <c r="E41" s="7"/>
      <c r="F41" s="7"/>
      <c r="G41" s="7"/>
      <c r="H41" s="7"/>
      <c r="I41" s="7"/>
      <c r="J41" s="7"/>
    </row>
    <row r="42" ht="66.75" customHeight="1" spans="1:10">
      <c r="A42" s="45"/>
      <c r="B42" s="65"/>
      <c r="C42" s="48"/>
      <c r="D42" s="7"/>
      <c r="E42" s="7"/>
      <c r="F42" s="7"/>
      <c r="G42" s="7"/>
      <c r="H42" s="7"/>
      <c r="I42" s="7"/>
      <c r="J42" s="7"/>
    </row>
    <row r="43" ht="66.75" customHeight="1" spans="1:10">
      <c r="A43" s="45"/>
      <c r="B43" s="65"/>
      <c r="C43" s="48"/>
      <c r="D43" s="7"/>
      <c r="E43" s="7"/>
      <c r="F43" s="7"/>
      <c r="G43" s="7"/>
      <c r="H43" s="7"/>
      <c r="I43" s="7"/>
      <c r="J43" s="7"/>
    </row>
    <row r="44" ht="66.75" customHeight="1" spans="1:10">
      <c r="A44" s="45"/>
      <c r="B44" s="65"/>
      <c r="C44" s="48"/>
      <c r="D44" s="7"/>
      <c r="E44" s="7"/>
      <c r="F44" s="7"/>
      <c r="G44" s="7"/>
      <c r="H44" s="7"/>
      <c r="I44" s="7"/>
      <c r="J44" s="7"/>
    </row>
    <row r="45" ht="66.75" customHeight="1" spans="1:10">
      <c r="A45" s="45"/>
      <c r="B45" s="65"/>
      <c r="C45" s="48"/>
      <c r="D45" s="7"/>
      <c r="E45" s="7"/>
      <c r="F45" s="7"/>
      <c r="G45" s="7"/>
      <c r="H45" s="7"/>
      <c r="I45" s="7"/>
      <c r="J45" s="7"/>
    </row>
    <row r="46" ht="66.75" customHeight="1" spans="1:10">
      <c r="A46" s="45"/>
      <c r="B46" s="65"/>
      <c r="C46" s="48"/>
      <c r="D46" s="7"/>
      <c r="E46" s="7"/>
      <c r="F46" s="7"/>
      <c r="G46" s="7"/>
      <c r="H46" s="7"/>
      <c r="I46" s="7"/>
      <c r="J46" s="7"/>
    </row>
    <row r="47" ht="66.75" customHeight="1" spans="1:10">
      <c r="A47" s="45"/>
      <c r="B47" s="65"/>
      <c r="C47" s="48"/>
      <c r="D47" s="7"/>
      <c r="E47" s="7"/>
      <c r="F47" s="7"/>
      <c r="G47" s="7"/>
      <c r="H47" s="7"/>
      <c r="I47" s="7"/>
      <c r="J47" s="7"/>
    </row>
    <row r="48" ht="66.75" customHeight="1" spans="1:10">
      <c r="A48" s="45"/>
      <c r="B48" s="65"/>
      <c r="C48" s="48"/>
      <c r="D48" s="7"/>
      <c r="E48" s="7"/>
      <c r="F48" s="7"/>
      <c r="G48" s="7"/>
      <c r="H48" s="7"/>
      <c r="I48" s="7"/>
      <c r="J48" s="7"/>
    </row>
    <row r="49" ht="66.75" customHeight="1" spans="1:10">
      <c r="A49" s="45"/>
      <c r="B49" s="65"/>
      <c r="C49" s="48"/>
      <c r="D49" s="7"/>
      <c r="E49" s="7"/>
      <c r="F49" s="7"/>
      <c r="G49" s="7"/>
      <c r="H49" s="7"/>
      <c r="I49" s="7"/>
      <c r="J49" s="7"/>
    </row>
    <row r="50" ht="66.75" customHeight="1" spans="1:10">
      <c r="A50" s="45"/>
      <c r="B50" s="65"/>
      <c r="C50" s="48"/>
      <c r="D50" s="7"/>
      <c r="E50" s="7"/>
      <c r="F50" s="7"/>
      <c r="G50" s="7"/>
      <c r="H50" s="7"/>
      <c r="I50" s="7"/>
      <c r="J50" s="7"/>
    </row>
    <row r="51" ht="66.75" customHeight="1" spans="1:10">
      <c r="A51" s="45"/>
      <c r="B51" s="65"/>
      <c r="C51" s="48"/>
      <c r="D51" s="7"/>
      <c r="E51" s="7"/>
      <c r="F51" s="7"/>
      <c r="G51" s="7"/>
      <c r="H51" s="7"/>
      <c r="I51" s="7"/>
      <c r="J51" s="7"/>
    </row>
    <row r="52" ht="66.75" customHeight="1" spans="1:10">
      <c r="A52" s="45"/>
      <c r="B52" s="65"/>
      <c r="C52" s="48"/>
      <c r="D52" s="7"/>
      <c r="E52" s="7"/>
      <c r="F52" s="7"/>
      <c r="G52" s="7"/>
      <c r="H52" s="7"/>
      <c r="I52" s="7"/>
      <c r="J52" s="7"/>
    </row>
    <row r="53" ht="66.75" customHeight="1" spans="1:10">
      <c r="A53" s="45"/>
      <c r="B53" s="65"/>
      <c r="C53" s="48"/>
      <c r="D53" s="7"/>
      <c r="E53" s="7"/>
      <c r="F53" s="7"/>
      <c r="G53" s="7"/>
      <c r="H53" s="7"/>
      <c r="I53" s="7"/>
      <c r="J53" s="7"/>
    </row>
    <row r="54" ht="66.75" customHeight="1" spans="1:10">
      <c r="A54" s="45"/>
      <c r="B54" s="65"/>
      <c r="C54" s="48"/>
      <c r="D54" s="7"/>
      <c r="E54" s="7"/>
      <c r="F54" s="7"/>
      <c r="G54" s="7"/>
      <c r="H54" s="7"/>
      <c r="I54" s="7"/>
      <c r="J54" s="7"/>
    </row>
    <row r="55" ht="66.75" customHeight="1" spans="1:10">
      <c r="A55" s="45"/>
      <c r="B55" s="65"/>
      <c r="C55" s="48"/>
      <c r="D55" s="7"/>
      <c r="E55" s="7"/>
      <c r="F55" s="7"/>
      <c r="G55" s="7"/>
      <c r="H55" s="7"/>
      <c r="I55" s="7"/>
      <c r="J55" s="7"/>
    </row>
    <row r="56" ht="66.75" customHeight="1" spans="1:10">
      <c r="A56" s="45"/>
      <c r="B56" s="65"/>
      <c r="C56" s="48"/>
      <c r="D56" s="7"/>
      <c r="E56" s="7"/>
      <c r="F56" s="7"/>
      <c r="G56" s="7"/>
      <c r="H56" s="7"/>
      <c r="I56" s="7"/>
      <c r="J56" s="7"/>
    </row>
    <row r="57" ht="66.75" customHeight="1" spans="1:10">
      <c r="A57" s="45"/>
      <c r="B57" s="65"/>
      <c r="C57" s="48"/>
      <c r="D57" s="7"/>
      <c r="E57" s="7"/>
      <c r="F57" s="7"/>
      <c r="G57" s="7"/>
      <c r="H57" s="7"/>
      <c r="I57" s="7"/>
      <c r="J57" s="7"/>
    </row>
    <row r="58" ht="66.75" customHeight="1" spans="1:10">
      <c r="A58" s="45"/>
      <c r="B58" s="65"/>
      <c r="C58" s="48"/>
      <c r="D58" s="7"/>
      <c r="E58" s="7"/>
      <c r="F58" s="7"/>
      <c r="G58" s="7"/>
      <c r="H58" s="7"/>
      <c r="I58" s="7"/>
      <c r="J58" s="7"/>
    </row>
    <row r="59" ht="66.75" customHeight="1" spans="1:10">
      <c r="A59" s="45"/>
      <c r="B59" s="65"/>
      <c r="C59" s="48"/>
      <c r="D59" s="7"/>
      <c r="E59" s="7"/>
      <c r="F59" s="7"/>
      <c r="G59" s="7"/>
      <c r="H59" s="7"/>
      <c r="I59" s="7"/>
      <c r="J59" s="7"/>
    </row>
    <row r="60" ht="66.75" customHeight="1" spans="1:10">
      <c r="A60" s="45"/>
      <c r="B60" s="65"/>
      <c r="C60" s="48"/>
      <c r="D60" s="7"/>
      <c r="E60" s="7"/>
      <c r="F60" s="7"/>
      <c r="G60" s="7"/>
      <c r="H60" s="7"/>
      <c r="I60" s="7"/>
      <c r="J60" s="7"/>
    </row>
    <row r="61" ht="66.75" customHeight="1" spans="1:10">
      <c r="A61" s="45"/>
      <c r="B61" s="65"/>
      <c r="C61" s="48"/>
      <c r="D61" s="7"/>
      <c r="E61" s="7"/>
      <c r="F61" s="7"/>
      <c r="G61" s="7"/>
      <c r="H61" s="7"/>
      <c r="I61" s="7"/>
      <c r="J61" s="7"/>
    </row>
    <row r="62" ht="66.75" customHeight="1" spans="1:10">
      <c r="A62" s="45"/>
      <c r="B62" s="65"/>
      <c r="C62" s="48"/>
      <c r="D62" s="7"/>
      <c r="E62" s="7"/>
      <c r="F62" s="7"/>
      <c r="G62" s="7"/>
      <c r="H62" s="7"/>
      <c r="I62" s="7"/>
      <c r="J62" s="7"/>
    </row>
    <row r="63" ht="66.75" customHeight="1" spans="1:10">
      <c r="A63" s="45"/>
      <c r="B63" s="65"/>
      <c r="C63" s="48"/>
      <c r="D63" s="7"/>
      <c r="E63" s="7"/>
      <c r="F63" s="7"/>
      <c r="G63" s="7"/>
      <c r="H63" s="7"/>
      <c r="I63" s="7"/>
      <c r="J63" s="7"/>
    </row>
    <row r="64" ht="66.75" customHeight="1" spans="1:10">
      <c r="A64" s="45"/>
      <c r="B64" s="65"/>
      <c r="C64" s="48"/>
      <c r="D64" s="7"/>
      <c r="E64" s="7"/>
      <c r="F64" s="7"/>
      <c r="G64" s="7"/>
      <c r="H64" s="7"/>
      <c r="I64" s="7"/>
      <c r="J64" s="7"/>
    </row>
    <row r="65" ht="66.75" customHeight="1" spans="1:10">
      <c r="A65" s="45"/>
      <c r="B65" s="65"/>
      <c r="C65" s="48"/>
      <c r="D65" s="7"/>
      <c r="E65" s="7"/>
      <c r="F65" s="7"/>
      <c r="G65" s="7"/>
      <c r="H65" s="7"/>
      <c r="I65" s="7"/>
      <c r="J65" s="7"/>
    </row>
    <row r="66" ht="66.75" customHeight="1" spans="1:10">
      <c r="A66" s="45"/>
      <c r="B66" s="65"/>
      <c r="C66" s="48"/>
      <c r="D66" s="7"/>
      <c r="E66" s="7"/>
      <c r="F66" s="7"/>
      <c r="G66" s="7"/>
      <c r="H66" s="7"/>
      <c r="I66" s="7"/>
      <c r="J66" s="7"/>
    </row>
    <row r="67" ht="66.75" customHeight="1" spans="1:10">
      <c r="A67" s="45"/>
      <c r="B67" s="65"/>
      <c r="C67" s="48"/>
      <c r="D67" s="7"/>
      <c r="E67" s="7"/>
      <c r="F67" s="7"/>
      <c r="G67" s="7"/>
      <c r="H67" s="7"/>
      <c r="I67" s="7"/>
      <c r="J67" s="7"/>
    </row>
    <row r="68" ht="66.75" customHeight="1" spans="1:10">
      <c r="A68" s="45"/>
      <c r="B68" s="65"/>
      <c r="C68" s="48"/>
      <c r="D68" s="7"/>
      <c r="E68" s="7"/>
      <c r="F68" s="7"/>
      <c r="G68" s="7"/>
      <c r="H68" s="7"/>
      <c r="I68" s="7"/>
      <c r="J68" s="7"/>
    </row>
    <row r="69" ht="66.75" customHeight="1" spans="1:10">
      <c r="A69" s="45"/>
      <c r="B69" s="65"/>
      <c r="C69" s="48"/>
      <c r="D69" s="7"/>
      <c r="E69" s="7"/>
      <c r="F69" s="7"/>
      <c r="G69" s="7"/>
      <c r="H69" s="7"/>
      <c r="I69" s="7"/>
      <c r="J69" s="7"/>
    </row>
    <row r="70" ht="66.75" customHeight="1" spans="1:10">
      <c r="A70" s="45"/>
      <c r="B70" s="65"/>
      <c r="C70" s="48"/>
      <c r="D70" s="7"/>
      <c r="E70" s="7"/>
      <c r="F70" s="7"/>
      <c r="G70" s="7"/>
      <c r="H70" s="7"/>
      <c r="I70" s="7"/>
      <c r="J70" s="7"/>
    </row>
    <row r="71" ht="66.75" customHeight="1" spans="1:10">
      <c r="A71" s="45"/>
      <c r="B71" s="65"/>
      <c r="C71" s="48"/>
      <c r="D71" s="7"/>
      <c r="E71" s="7"/>
      <c r="F71" s="7"/>
      <c r="G71" s="7"/>
      <c r="H71" s="7"/>
      <c r="I71" s="7"/>
      <c r="J71" s="7"/>
    </row>
    <row r="72" ht="66.75" customHeight="1" spans="1:10">
      <c r="A72" s="45"/>
      <c r="B72" s="65"/>
      <c r="C72" s="48"/>
      <c r="D72" s="7"/>
      <c r="E72" s="7"/>
      <c r="F72" s="7"/>
      <c r="G72" s="7"/>
      <c r="H72" s="7"/>
      <c r="I72" s="7"/>
      <c r="J72" s="7"/>
    </row>
    <row r="73" ht="66.75" customHeight="1" spans="1:10">
      <c r="A73" s="45"/>
      <c r="B73" s="65"/>
      <c r="C73" s="48"/>
      <c r="D73" s="7"/>
      <c r="E73" s="7"/>
      <c r="F73" s="7"/>
      <c r="G73" s="7"/>
      <c r="H73" s="7"/>
      <c r="I73" s="7"/>
      <c r="J73" s="7"/>
    </row>
    <row r="74" ht="66.75" customHeight="1" spans="1:10">
      <c r="A74" s="45"/>
      <c r="B74" s="65"/>
      <c r="C74" s="48"/>
      <c r="D74" s="7"/>
      <c r="E74" s="7"/>
      <c r="F74" s="7"/>
      <c r="G74" s="7"/>
      <c r="H74" s="7"/>
      <c r="I74" s="7"/>
      <c r="J74" s="7"/>
    </row>
    <row r="75" ht="66.75" customHeight="1" spans="1:10">
      <c r="A75" s="45"/>
      <c r="B75" s="65"/>
      <c r="C75" s="48"/>
      <c r="D75" s="7"/>
      <c r="E75" s="7"/>
      <c r="F75" s="7"/>
      <c r="G75" s="7"/>
      <c r="H75" s="7"/>
      <c r="I75" s="7"/>
      <c r="J75" s="7"/>
    </row>
    <row r="76" ht="66.75" customHeight="1" spans="1:10">
      <c r="A76" s="45"/>
      <c r="B76" s="65"/>
      <c r="C76" s="48"/>
      <c r="D76" s="7"/>
      <c r="E76" s="7"/>
      <c r="F76" s="7"/>
      <c r="G76" s="7"/>
      <c r="H76" s="7"/>
      <c r="I76" s="7"/>
      <c r="J76" s="7"/>
    </row>
    <row r="77" ht="66.75" customHeight="1" spans="1:10">
      <c r="A77" s="45"/>
      <c r="B77" s="65"/>
      <c r="C77" s="48"/>
      <c r="D77" s="7"/>
      <c r="E77" s="7"/>
      <c r="F77" s="7"/>
      <c r="G77" s="7"/>
      <c r="H77" s="7"/>
      <c r="I77" s="7"/>
      <c r="J77" s="7"/>
    </row>
    <row r="78" ht="66.75" customHeight="1" spans="1:10">
      <c r="A78" s="45"/>
      <c r="B78" s="65"/>
      <c r="C78" s="48"/>
      <c r="D78" s="7"/>
      <c r="E78" s="7"/>
      <c r="F78" s="7"/>
      <c r="G78" s="7"/>
      <c r="H78" s="7"/>
      <c r="I78" s="7"/>
      <c r="J78" s="7"/>
    </row>
    <row r="79" ht="66.75" customHeight="1" spans="1:10">
      <c r="A79" s="45"/>
      <c r="B79" s="65"/>
      <c r="C79" s="48"/>
      <c r="D79" s="7"/>
      <c r="E79" s="7"/>
      <c r="F79" s="7"/>
      <c r="G79" s="7"/>
      <c r="H79" s="7"/>
      <c r="I79" s="7"/>
      <c r="J79" s="7"/>
    </row>
    <row r="80" ht="66.75" customHeight="1" spans="1:10">
      <c r="A80" s="45"/>
      <c r="B80" s="65"/>
      <c r="C80" s="48"/>
      <c r="D80" s="7"/>
      <c r="E80" s="7"/>
      <c r="F80" s="7"/>
      <c r="G80" s="7"/>
      <c r="H80" s="7"/>
      <c r="I80" s="7"/>
      <c r="J80" s="7"/>
    </row>
    <row r="81" ht="66.75" customHeight="1" spans="1:10">
      <c r="A81" s="45"/>
      <c r="B81" s="65"/>
      <c r="C81" s="48"/>
      <c r="D81" s="7"/>
      <c r="E81" s="7"/>
      <c r="F81" s="7"/>
      <c r="G81" s="7"/>
      <c r="H81" s="7"/>
      <c r="I81" s="7"/>
      <c r="J81" s="7"/>
    </row>
    <row r="82" ht="66.75" customHeight="1" spans="1:10">
      <c r="A82" s="45"/>
      <c r="B82" s="65"/>
      <c r="C82" s="48"/>
      <c r="D82" s="7"/>
      <c r="E82" s="7"/>
      <c r="F82" s="7"/>
      <c r="G82" s="7"/>
      <c r="H82" s="7"/>
      <c r="I82" s="7"/>
      <c r="J82" s="7"/>
    </row>
    <row r="83" ht="66.75" customHeight="1" spans="1:10">
      <c r="A83" s="45"/>
      <c r="B83" s="65"/>
      <c r="C83" s="48"/>
      <c r="D83" s="7"/>
      <c r="E83" s="7"/>
      <c r="F83" s="7"/>
      <c r="G83" s="7"/>
      <c r="H83" s="7"/>
      <c r="I83" s="7"/>
      <c r="J83" s="7"/>
    </row>
    <row r="84" ht="66.75" customHeight="1" spans="1:10">
      <c r="A84" s="45"/>
      <c r="B84" s="65"/>
      <c r="C84" s="48"/>
      <c r="D84" s="7"/>
      <c r="E84" s="7"/>
      <c r="F84" s="7"/>
      <c r="G84" s="7"/>
      <c r="H84" s="7"/>
      <c r="I84" s="7"/>
      <c r="J84" s="7"/>
    </row>
    <row r="85" ht="66.75" customHeight="1" spans="1:10">
      <c r="A85" s="45"/>
      <c r="B85" s="65"/>
      <c r="C85" s="48"/>
      <c r="D85" s="7"/>
      <c r="E85" s="7"/>
      <c r="F85" s="7"/>
      <c r="G85" s="7"/>
      <c r="H85" s="7"/>
      <c r="I85" s="7"/>
      <c r="J85" s="7"/>
    </row>
    <row r="86" ht="66.75" customHeight="1" spans="1:10">
      <c r="A86" s="45"/>
      <c r="B86" s="65"/>
      <c r="C86" s="48"/>
      <c r="D86" s="7"/>
      <c r="E86" s="7"/>
      <c r="F86" s="7"/>
      <c r="G86" s="7"/>
      <c r="H86" s="7"/>
      <c r="I86" s="7"/>
      <c r="J86" s="7"/>
    </row>
    <row r="87" ht="66.75" customHeight="1" spans="1:10">
      <c r="A87" s="45"/>
      <c r="B87" s="65"/>
      <c r="C87" s="48"/>
      <c r="D87" s="7"/>
      <c r="E87" s="7"/>
      <c r="F87" s="7"/>
      <c r="G87" s="7"/>
      <c r="H87" s="7"/>
      <c r="I87" s="7"/>
      <c r="J87" s="7"/>
    </row>
    <row r="88" ht="66.75" customHeight="1" spans="1:10">
      <c r="A88" s="45"/>
      <c r="B88" s="65"/>
      <c r="C88" s="48"/>
      <c r="D88" s="7"/>
      <c r="E88" s="7"/>
      <c r="F88" s="7"/>
      <c r="G88" s="7"/>
      <c r="H88" s="7"/>
      <c r="I88" s="7"/>
      <c r="J88" s="7"/>
    </row>
    <row r="89" ht="66.75" customHeight="1" spans="1:10">
      <c r="A89" s="45"/>
      <c r="B89" s="65"/>
      <c r="C89" s="48"/>
      <c r="D89" s="7"/>
      <c r="E89" s="7"/>
      <c r="F89" s="7"/>
      <c r="G89" s="7"/>
      <c r="H89" s="7"/>
      <c r="I89" s="7"/>
      <c r="J89" s="7"/>
    </row>
    <row r="90" ht="66.75" customHeight="1" spans="1:10">
      <c r="A90" s="45"/>
      <c r="B90" s="65"/>
      <c r="C90" s="48"/>
      <c r="D90" s="7"/>
      <c r="E90" s="7"/>
      <c r="F90" s="7"/>
      <c r="G90" s="7"/>
      <c r="H90" s="7"/>
      <c r="I90" s="7"/>
      <c r="J90" s="7"/>
    </row>
    <row r="91" ht="66.75" customHeight="1" spans="1:10">
      <c r="A91" s="45"/>
      <c r="B91" s="65"/>
      <c r="C91" s="48"/>
      <c r="D91" s="7"/>
      <c r="E91" s="7"/>
      <c r="F91" s="7"/>
      <c r="G91" s="7"/>
      <c r="H91" s="7"/>
      <c r="I91" s="7"/>
      <c r="J91" s="7"/>
    </row>
    <row r="92" ht="66.75" customHeight="1" spans="1:10">
      <c r="A92" s="45"/>
      <c r="B92" s="65"/>
      <c r="C92" s="48"/>
      <c r="D92" s="7"/>
      <c r="E92" s="7"/>
      <c r="F92" s="7"/>
      <c r="G92" s="7"/>
      <c r="H92" s="7"/>
      <c r="I92" s="7"/>
      <c r="J92" s="7"/>
    </row>
    <row r="93" ht="66.75" customHeight="1" spans="1:10">
      <c r="A93" s="45"/>
      <c r="B93" s="65"/>
      <c r="C93" s="48"/>
      <c r="D93" s="7"/>
      <c r="E93" s="7"/>
      <c r="F93" s="7"/>
      <c r="G93" s="7"/>
      <c r="H93" s="7"/>
      <c r="I93" s="7"/>
      <c r="J93" s="7"/>
    </row>
    <row r="94" ht="66.75" customHeight="1" spans="1:10">
      <c r="A94" s="45"/>
      <c r="B94" s="65"/>
      <c r="C94" s="48"/>
      <c r="D94" s="7"/>
      <c r="E94" s="7"/>
      <c r="F94" s="7"/>
      <c r="G94" s="7"/>
      <c r="H94" s="7"/>
      <c r="I94" s="7"/>
      <c r="J94" s="7"/>
    </row>
    <row r="95" ht="66.75" customHeight="1" spans="1:10">
      <c r="A95" s="45"/>
      <c r="B95" s="65"/>
      <c r="C95" s="48"/>
      <c r="D95" s="7"/>
      <c r="E95" s="7"/>
      <c r="F95" s="7"/>
      <c r="G95" s="7"/>
      <c r="H95" s="7"/>
      <c r="I95" s="7"/>
      <c r="J95" s="7"/>
    </row>
    <row r="96" ht="66.75" customHeight="1" spans="1:10">
      <c r="A96" s="45"/>
      <c r="B96" s="65"/>
      <c r="C96" s="48"/>
      <c r="D96" s="7"/>
      <c r="E96" s="7"/>
      <c r="F96" s="7"/>
      <c r="G96" s="7"/>
      <c r="H96" s="7"/>
      <c r="I96" s="7"/>
      <c r="J96" s="7"/>
    </row>
    <row r="97" ht="66.75" customHeight="1" spans="1:10">
      <c r="A97" s="45"/>
      <c r="B97" s="65"/>
      <c r="C97" s="48"/>
      <c r="D97" s="7"/>
      <c r="E97" s="7"/>
      <c r="F97" s="7"/>
      <c r="G97" s="7"/>
      <c r="H97" s="7"/>
      <c r="I97" s="7"/>
      <c r="J97" s="7"/>
    </row>
    <row r="98" ht="66.75" customHeight="1" spans="1:10">
      <c r="A98" s="45"/>
      <c r="B98" s="65"/>
      <c r="C98" s="48"/>
      <c r="D98" s="7"/>
      <c r="E98" s="7"/>
      <c r="F98" s="7"/>
      <c r="G98" s="7"/>
      <c r="H98" s="7"/>
      <c r="I98" s="7"/>
      <c r="J98" s="7"/>
    </row>
    <row r="99" ht="66.75" customHeight="1" spans="1:10">
      <c r="A99" s="45"/>
      <c r="B99" s="65"/>
      <c r="C99" s="48"/>
      <c r="D99" s="7"/>
      <c r="E99" s="7"/>
      <c r="F99" s="7"/>
      <c r="G99" s="7"/>
      <c r="H99" s="7"/>
      <c r="I99" s="7"/>
      <c r="J99" s="7"/>
    </row>
    <row r="100" ht="66.75" customHeight="1" spans="1:10">
      <c r="A100" s="45"/>
      <c r="B100" s="65"/>
      <c r="C100" s="48"/>
      <c r="D100" s="7"/>
      <c r="E100" s="7"/>
      <c r="F100" s="7"/>
      <c r="G100" s="7"/>
      <c r="H100" s="7"/>
      <c r="I100" s="7"/>
      <c r="J100" s="7"/>
    </row>
    <row r="101" ht="66.75" customHeight="1" spans="1:10">
      <c r="A101" s="45"/>
      <c r="B101" s="65"/>
      <c r="C101" s="48"/>
      <c r="D101" s="7"/>
      <c r="E101" s="7"/>
      <c r="F101" s="7"/>
      <c r="G101" s="7"/>
      <c r="H101" s="7"/>
      <c r="I101" s="7"/>
      <c r="J101" s="7"/>
    </row>
    <row r="102" ht="66.75" customHeight="1" spans="1:10">
      <c r="A102" s="45"/>
      <c r="B102" s="65"/>
      <c r="C102" s="48"/>
      <c r="D102" s="7"/>
      <c r="E102" s="7"/>
      <c r="F102" s="7"/>
      <c r="G102" s="7"/>
      <c r="H102" s="7"/>
      <c r="I102" s="7"/>
      <c r="J102" s="7"/>
    </row>
    <row r="103" ht="66.75" customHeight="1" spans="1:10">
      <c r="A103" s="45"/>
      <c r="B103" s="65"/>
      <c r="C103" s="48"/>
      <c r="D103" s="7"/>
      <c r="E103" s="7"/>
      <c r="F103" s="7"/>
      <c r="G103" s="7"/>
      <c r="H103" s="7"/>
      <c r="I103" s="7"/>
      <c r="J103" s="7"/>
    </row>
    <row r="104" ht="66.75" customHeight="1" spans="1:10">
      <c r="A104" s="45"/>
      <c r="B104" s="65"/>
      <c r="C104" s="48"/>
      <c r="D104" s="7"/>
      <c r="E104" s="7"/>
      <c r="F104" s="7"/>
      <c r="G104" s="7"/>
      <c r="H104" s="7"/>
      <c r="I104" s="7"/>
      <c r="J104" s="7"/>
    </row>
    <row r="105" ht="66.75" customHeight="1" spans="1:10">
      <c r="A105" s="45"/>
      <c r="B105" s="65"/>
      <c r="C105" s="48"/>
      <c r="D105" s="7"/>
      <c r="E105" s="7"/>
      <c r="F105" s="7"/>
      <c r="G105" s="7"/>
      <c r="H105" s="7"/>
      <c r="I105" s="7"/>
      <c r="J105" s="7"/>
    </row>
    <row r="106" ht="66.75" customHeight="1" spans="1:10">
      <c r="A106" s="45"/>
      <c r="B106" s="65"/>
      <c r="C106" s="48"/>
      <c r="D106" s="7"/>
      <c r="E106" s="7"/>
      <c r="F106" s="7"/>
      <c r="G106" s="7"/>
      <c r="H106" s="7"/>
      <c r="I106" s="7"/>
      <c r="J106" s="7"/>
    </row>
    <row r="107" ht="66.75" customHeight="1" spans="1:10">
      <c r="A107" s="45"/>
      <c r="B107" s="65"/>
      <c r="C107" s="48"/>
      <c r="D107" s="7"/>
      <c r="E107" s="7"/>
      <c r="F107" s="7"/>
      <c r="G107" s="7"/>
      <c r="H107" s="7"/>
      <c r="I107" s="7"/>
      <c r="J107" s="7"/>
    </row>
    <row r="108" ht="66.75" customHeight="1" spans="1:10">
      <c r="A108" s="45"/>
      <c r="B108" s="65"/>
      <c r="C108" s="48"/>
      <c r="D108" s="7"/>
      <c r="E108" s="7"/>
      <c r="F108" s="7"/>
      <c r="G108" s="7"/>
      <c r="H108" s="7"/>
      <c r="I108" s="7"/>
      <c r="J108" s="7"/>
    </row>
    <row r="109" ht="66.75" customHeight="1" spans="1:10">
      <c r="A109" s="45"/>
      <c r="B109" s="65"/>
      <c r="C109" s="48"/>
      <c r="D109" s="7"/>
      <c r="E109" s="7"/>
      <c r="F109" s="7"/>
      <c r="G109" s="7"/>
      <c r="H109" s="7"/>
      <c r="I109" s="7"/>
      <c r="J109" s="7"/>
    </row>
    <row r="110" ht="66.75" customHeight="1" spans="1:10">
      <c r="A110" s="45"/>
      <c r="B110" s="65"/>
      <c r="C110" s="48"/>
      <c r="D110" s="7"/>
      <c r="E110" s="7"/>
      <c r="F110" s="7"/>
      <c r="G110" s="7"/>
      <c r="H110" s="7"/>
      <c r="I110" s="7"/>
      <c r="J110" s="7"/>
    </row>
    <row r="111" ht="66.75" customHeight="1" spans="1:10">
      <c r="A111" s="45"/>
      <c r="B111" s="65"/>
      <c r="C111" s="48"/>
      <c r="D111" s="7"/>
      <c r="E111" s="7"/>
      <c r="F111" s="7"/>
      <c r="G111" s="7"/>
      <c r="H111" s="7"/>
      <c r="I111" s="7"/>
      <c r="J111" s="7"/>
    </row>
    <row r="112" ht="66.75" customHeight="1" spans="1:10">
      <c r="A112" s="45"/>
      <c r="B112" s="65"/>
      <c r="C112" s="48"/>
      <c r="D112" s="7"/>
      <c r="E112" s="7"/>
      <c r="F112" s="7"/>
      <c r="G112" s="7"/>
      <c r="H112" s="7"/>
      <c r="I112" s="7"/>
      <c r="J112" s="7"/>
    </row>
    <row r="113" ht="66.75" customHeight="1" spans="1:10">
      <c r="A113" s="45"/>
      <c r="B113" s="65"/>
      <c r="C113" s="48"/>
      <c r="D113" s="7"/>
      <c r="E113" s="7"/>
      <c r="F113" s="7"/>
      <c r="G113" s="7"/>
      <c r="H113" s="7"/>
      <c r="I113" s="7"/>
      <c r="J113" s="7"/>
    </row>
    <row r="114" ht="66.75" customHeight="1" spans="1:10">
      <c r="A114" s="45"/>
      <c r="B114" s="65"/>
      <c r="C114" s="48"/>
      <c r="D114" s="7"/>
      <c r="E114" s="7"/>
      <c r="F114" s="7"/>
      <c r="G114" s="7"/>
      <c r="H114" s="7"/>
      <c r="I114" s="7"/>
      <c r="J114" s="7"/>
    </row>
    <row r="115" ht="66.75" customHeight="1" spans="1:10">
      <c r="A115" s="45"/>
      <c r="B115" s="65"/>
      <c r="C115" s="48"/>
      <c r="D115" s="7"/>
      <c r="E115" s="7"/>
      <c r="F115" s="7"/>
      <c r="G115" s="7"/>
      <c r="H115" s="7"/>
      <c r="I115" s="7"/>
      <c r="J115" s="7"/>
    </row>
    <row r="116" ht="66.75" customHeight="1" spans="1:10">
      <c r="A116" s="45"/>
      <c r="B116" s="65"/>
      <c r="C116" s="48"/>
      <c r="D116" s="7"/>
      <c r="E116" s="7"/>
      <c r="F116" s="7"/>
      <c r="G116" s="7"/>
      <c r="H116" s="7"/>
      <c r="I116" s="7"/>
      <c r="J116" s="7"/>
    </row>
    <row r="117" ht="66.75" customHeight="1" spans="1:10">
      <c r="A117" s="45"/>
      <c r="B117" s="65"/>
      <c r="C117" s="48"/>
      <c r="D117" s="7"/>
      <c r="E117" s="7"/>
      <c r="F117" s="7"/>
      <c r="G117" s="7"/>
      <c r="H117" s="7"/>
      <c r="I117" s="7"/>
      <c r="J117" s="7"/>
    </row>
    <row r="118" ht="66.75" customHeight="1" spans="1:10">
      <c r="A118" s="45"/>
      <c r="B118" s="65"/>
      <c r="C118" s="48"/>
      <c r="D118" s="7"/>
      <c r="E118" s="7"/>
      <c r="F118" s="7"/>
      <c r="G118" s="7"/>
      <c r="H118" s="7"/>
      <c r="I118" s="7"/>
      <c r="J118" s="7"/>
    </row>
    <row r="119" ht="66.75" customHeight="1" spans="1:10">
      <c r="A119" s="45"/>
      <c r="B119" s="65"/>
      <c r="C119" s="48"/>
      <c r="D119" s="7"/>
      <c r="E119" s="7"/>
      <c r="F119" s="7"/>
      <c r="G119" s="7"/>
      <c r="H119" s="7"/>
      <c r="I119" s="7"/>
      <c r="J119" s="7"/>
    </row>
    <row r="120" ht="66.75" customHeight="1" spans="1:10">
      <c r="A120" s="45"/>
      <c r="B120" s="65"/>
      <c r="C120" s="48"/>
      <c r="D120" s="7"/>
      <c r="E120" s="7"/>
      <c r="F120" s="7"/>
      <c r="G120" s="7"/>
      <c r="H120" s="7"/>
      <c r="I120" s="7"/>
      <c r="J120" s="7"/>
    </row>
    <row r="121" ht="66.75" customHeight="1" spans="1:10">
      <c r="A121" s="45"/>
      <c r="B121" s="65"/>
      <c r="C121" s="48"/>
      <c r="D121" s="7"/>
      <c r="E121" s="7"/>
      <c r="F121" s="7"/>
      <c r="G121" s="7"/>
      <c r="H121" s="7"/>
      <c r="I121" s="7"/>
      <c r="J121" s="7"/>
    </row>
    <row r="122" ht="66.75" customHeight="1" spans="1:10">
      <c r="A122" s="45"/>
      <c r="B122" s="65"/>
      <c r="C122" s="48"/>
      <c r="D122" s="7"/>
      <c r="E122" s="7"/>
      <c r="F122" s="7"/>
      <c r="G122" s="7"/>
      <c r="H122" s="7"/>
      <c r="I122" s="7"/>
      <c r="J122" s="7"/>
    </row>
    <row r="123" ht="66.75" customHeight="1" spans="1:10">
      <c r="A123" s="45"/>
      <c r="B123" s="65"/>
      <c r="C123" s="48"/>
      <c r="D123" s="7"/>
      <c r="E123" s="7"/>
      <c r="F123" s="7"/>
      <c r="G123" s="7"/>
      <c r="H123" s="7"/>
      <c r="I123" s="7"/>
      <c r="J123" s="7"/>
    </row>
    <row r="124" ht="66.75" customHeight="1" spans="1:10">
      <c r="A124" s="45"/>
      <c r="B124" s="65"/>
      <c r="C124" s="48"/>
      <c r="D124" s="7"/>
      <c r="E124" s="7"/>
      <c r="F124" s="7"/>
      <c r="G124" s="7"/>
      <c r="H124" s="7"/>
      <c r="I124" s="7"/>
      <c r="J124" s="7"/>
    </row>
    <row r="125" ht="66.75" customHeight="1" spans="1:10">
      <c r="A125" s="45"/>
      <c r="B125" s="65"/>
      <c r="C125" s="48"/>
      <c r="D125" s="7"/>
      <c r="E125" s="7"/>
      <c r="F125" s="7"/>
      <c r="G125" s="7"/>
      <c r="H125" s="7"/>
      <c r="I125" s="7"/>
      <c r="J125" s="7"/>
    </row>
    <row r="126" ht="66.75" customHeight="1" spans="1:10">
      <c r="A126" s="45"/>
      <c r="B126" s="65"/>
      <c r="C126" s="48"/>
      <c r="D126" s="7"/>
      <c r="E126" s="7"/>
      <c r="F126" s="7"/>
      <c r="G126" s="7"/>
      <c r="H126" s="7"/>
      <c r="I126" s="7"/>
      <c r="J126" s="7"/>
    </row>
    <row r="127" ht="66.75" customHeight="1" spans="1:10">
      <c r="A127" s="45"/>
      <c r="B127" s="65"/>
      <c r="C127" s="48"/>
      <c r="D127" s="7"/>
      <c r="E127" s="7"/>
      <c r="F127" s="7"/>
      <c r="G127" s="7"/>
      <c r="H127" s="7"/>
      <c r="I127" s="7"/>
      <c r="J127" s="7"/>
    </row>
    <row r="128" ht="66.75" customHeight="1" spans="1:10">
      <c r="A128" s="45"/>
      <c r="B128" s="65"/>
      <c r="C128" s="48"/>
      <c r="D128" s="7"/>
      <c r="E128" s="7"/>
      <c r="F128" s="7"/>
      <c r="G128" s="7"/>
      <c r="H128" s="7"/>
      <c r="I128" s="7"/>
      <c r="J128" s="7"/>
    </row>
    <row r="129" ht="66.75" customHeight="1" spans="1:10">
      <c r="A129" s="45"/>
      <c r="B129" s="65"/>
      <c r="C129" s="48"/>
      <c r="D129" s="7"/>
      <c r="E129" s="7"/>
      <c r="F129" s="7"/>
      <c r="G129" s="7"/>
      <c r="H129" s="7"/>
      <c r="I129" s="7"/>
      <c r="J129" s="7"/>
    </row>
    <row r="130" ht="66.75" customHeight="1" spans="1:10">
      <c r="A130" s="45"/>
      <c r="B130" s="65"/>
      <c r="C130" s="48"/>
      <c r="D130" s="7"/>
      <c r="E130" s="7"/>
      <c r="F130" s="7"/>
      <c r="G130" s="7"/>
      <c r="H130" s="7"/>
      <c r="I130" s="7"/>
      <c r="J130" s="7"/>
    </row>
    <row r="131" ht="66.75" customHeight="1" spans="1:10">
      <c r="A131" s="45"/>
      <c r="B131" s="65"/>
      <c r="C131" s="48"/>
      <c r="D131" s="7"/>
      <c r="E131" s="7"/>
      <c r="F131" s="7"/>
      <c r="G131" s="7"/>
      <c r="H131" s="7"/>
      <c r="I131" s="7"/>
      <c r="J131" s="7"/>
    </row>
    <row r="132" ht="66.75" customHeight="1" spans="1:10">
      <c r="A132" s="45"/>
      <c r="B132" s="65"/>
      <c r="C132" s="48"/>
      <c r="D132" s="7"/>
      <c r="E132" s="7"/>
      <c r="F132" s="7"/>
      <c r="G132" s="7"/>
      <c r="H132" s="7"/>
      <c r="I132" s="7"/>
      <c r="J132" s="7"/>
    </row>
    <row r="133" ht="66.75" customHeight="1" spans="1:10">
      <c r="A133" s="45"/>
      <c r="B133" s="65"/>
      <c r="C133" s="48"/>
      <c r="D133" s="7"/>
      <c r="E133" s="7"/>
      <c r="F133" s="7"/>
      <c r="G133" s="7"/>
      <c r="H133" s="7"/>
      <c r="I133" s="7"/>
      <c r="J133" s="7"/>
    </row>
    <row r="134" ht="66.75" customHeight="1" spans="1:10">
      <c r="A134" s="45"/>
      <c r="B134" s="65"/>
      <c r="C134" s="48"/>
      <c r="D134" s="7"/>
      <c r="E134" s="7"/>
      <c r="F134" s="7"/>
      <c r="G134" s="7"/>
      <c r="H134" s="7"/>
      <c r="I134" s="7"/>
      <c r="J134" s="7"/>
    </row>
    <row r="135" ht="66.75" customHeight="1" spans="1:10">
      <c r="A135" s="45"/>
      <c r="B135" s="65"/>
      <c r="C135" s="48"/>
      <c r="D135" s="7"/>
      <c r="E135" s="7"/>
      <c r="F135" s="7"/>
      <c r="G135" s="7"/>
      <c r="H135" s="7"/>
      <c r="I135" s="7"/>
      <c r="J135" s="7"/>
    </row>
    <row r="136" ht="66.75" customHeight="1" spans="1:10">
      <c r="A136" s="45"/>
      <c r="B136" s="65"/>
      <c r="C136" s="48"/>
      <c r="D136" s="7"/>
      <c r="E136" s="7"/>
      <c r="F136" s="7"/>
      <c r="G136" s="7"/>
      <c r="H136" s="7"/>
      <c r="I136" s="7"/>
      <c r="J136" s="7"/>
    </row>
    <row r="137" ht="66.75" customHeight="1" spans="1:10">
      <c r="A137" s="45"/>
      <c r="B137" s="65"/>
      <c r="C137" s="48"/>
      <c r="D137" s="7"/>
      <c r="E137" s="7"/>
      <c r="F137" s="7"/>
      <c r="G137" s="7"/>
      <c r="H137" s="7"/>
      <c r="I137" s="7"/>
      <c r="J137" s="7"/>
    </row>
    <row r="138" ht="66.75" customHeight="1" spans="1:10">
      <c r="A138" s="45"/>
      <c r="B138" s="65"/>
      <c r="C138" s="48"/>
      <c r="D138" s="7"/>
      <c r="E138" s="7"/>
      <c r="F138" s="7"/>
      <c r="G138" s="7"/>
      <c r="H138" s="7"/>
      <c r="I138" s="7"/>
      <c r="J138" s="7"/>
    </row>
    <row r="139" ht="66.75" customHeight="1" spans="1:10">
      <c r="A139" s="45"/>
      <c r="B139" s="65"/>
      <c r="C139" s="48"/>
      <c r="D139" s="7"/>
      <c r="E139" s="7"/>
      <c r="F139" s="7"/>
      <c r="G139" s="7"/>
      <c r="H139" s="7"/>
      <c r="I139" s="7"/>
      <c r="J139" s="7"/>
    </row>
    <row r="140" ht="66.75" customHeight="1" spans="1:10">
      <c r="A140" s="45"/>
      <c r="B140" s="65"/>
      <c r="C140" s="48"/>
      <c r="D140" s="7"/>
      <c r="E140" s="7"/>
      <c r="F140" s="7"/>
      <c r="G140" s="7"/>
      <c r="H140" s="7"/>
      <c r="I140" s="7"/>
      <c r="J140" s="7"/>
    </row>
    <row r="141" ht="66.75" customHeight="1" spans="1:10">
      <c r="A141" s="45"/>
      <c r="B141" s="65"/>
      <c r="C141" s="48"/>
      <c r="D141" s="7"/>
      <c r="E141" s="7"/>
      <c r="F141" s="7"/>
      <c r="G141" s="7"/>
      <c r="H141" s="7"/>
      <c r="I141" s="7"/>
      <c r="J141" s="7"/>
    </row>
    <row r="142" ht="66.75" customHeight="1" spans="1:10">
      <c r="A142" s="45"/>
      <c r="B142" s="65"/>
      <c r="C142" s="48"/>
      <c r="D142" s="7"/>
      <c r="E142" s="7"/>
      <c r="F142" s="7"/>
      <c r="G142" s="7"/>
      <c r="H142" s="7"/>
      <c r="I142" s="7"/>
      <c r="J142" s="7"/>
    </row>
    <row r="143" ht="66.75" customHeight="1" spans="1:10">
      <c r="A143" s="45"/>
      <c r="B143" s="65"/>
      <c r="C143" s="48"/>
      <c r="D143" s="7"/>
      <c r="E143" s="7"/>
      <c r="F143" s="7"/>
      <c r="G143" s="7"/>
      <c r="H143" s="7"/>
      <c r="I143" s="7"/>
      <c r="J143" s="7"/>
    </row>
    <row r="144" ht="66.75" customHeight="1" spans="1:10">
      <c r="A144" s="45"/>
      <c r="B144" s="65"/>
      <c r="C144" s="48"/>
      <c r="D144" s="7"/>
      <c r="E144" s="7"/>
      <c r="F144" s="7"/>
      <c r="G144" s="7"/>
      <c r="H144" s="7"/>
      <c r="I144" s="7"/>
      <c r="J144" s="7"/>
    </row>
    <row r="145" ht="66.75" customHeight="1" spans="1:10">
      <c r="A145" s="45"/>
      <c r="B145" s="65"/>
      <c r="C145" s="48"/>
      <c r="D145" s="7"/>
      <c r="E145" s="7"/>
      <c r="F145" s="7"/>
      <c r="G145" s="7"/>
      <c r="H145" s="7"/>
      <c r="I145" s="7"/>
      <c r="J145" s="7"/>
    </row>
    <row r="146" spans="1:10">
      <c r="A146" s="46"/>
      <c r="B146" s="44"/>
      <c r="C146" s="48"/>
      <c r="D146" s="47"/>
      <c r="E146" s="8"/>
      <c r="F146" s="8"/>
      <c r="G146" s="8"/>
      <c r="H146" s="8"/>
      <c r="I146" s="8"/>
      <c r="J146" s="8"/>
    </row>
    <row r="147" spans="1:10">
      <c r="A147" s="46"/>
      <c r="B147" s="44"/>
      <c r="C147" s="48"/>
      <c r="D147" s="47"/>
      <c r="E147" s="8"/>
      <c r="F147" s="8"/>
      <c r="G147" s="8"/>
      <c r="H147" s="8"/>
      <c r="I147" s="8"/>
      <c r="J147" s="8"/>
    </row>
    <row r="148" spans="1:10">
      <c r="A148" s="46"/>
      <c r="B148" s="44"/>
      <c r="C148" s="48"/>
      <c r="D148" s="47"/>
      <c r="E148" s="8"/>
      <c r="F148" s="8"/>
      <c r="G148" s="8"/>
      <c r="H148" s="8"/>
      <c r="I148" s="8"/>
      <c r="J148" s="8"/>
    </row>
  </sheetData>
  <autoFilter xmlns:etc="http://www.wps.cn/officeDocument/2017/etCustomData" ref="A1:D27" etc:filterBottomFollowUsedRange="0">
    <extLst/>
  </autoFilter>
  <sortState ref="A3:A4">
    <sortCondition ref="A3:A4"/>
  </sortState>
  <mergeCells count="1">
    <mergeCell ref="A1:D1"/>
  </mergeCells>
  <pageMargins left="0.7" right="0.7" top="0.75" bottom="0.75" header="0.3" footer="0.3"/>
  <pageSetup paperSize="9" scale="63"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4"/>
  <sheetViews>
    <sheetView showGridLines="0" zoomScaleSheetLayoutView="90" topLeftCell="A15" workbookViewId="0">
      <selection activeCell="D36" sqref="D36"/>
    </sheetView>
  </sheetViews>
  <sheetFormatPr defaultColWidth="9" defaultRowHeight="18.75"/>
  <cols>
    <col min="1" max="1" width="8.5" style="3" customWidth="1"/>
    <col min="2" max="2" width="16.625" style="2" customWidth="1"/>
    <col min="3" max="3" width="21.875" style="1" customWidth="1"/>
    <col min="4" max="4" width="116.25" style="1" customWidth="1"/>
    <col min="5" max="10" width="12" style="1" customWidth="1"/>
    <col min="11" max="16384" width="9" style="1"/>
  </cols>
  <sheetData>
    <row r="1" ht="66.75" customHeight="1" spans="1:10">
      <c r="A1" s="50" t="s">
        <v>55</v>
      </c>
      <c r="B1" s="43"/>
      <c r="C1" s="51"/>
      <c r="D1" s="51"/>
      <c r="E1" s="7"/>
      <c r="F1" s="7"/>
      <c r="G1" s="7"/>
      <c r="H1" s="7"/>
      <c r="I1" s="7"/>
      <c r="J1" s="7"/>
    </row>
    <row r="2" ht="66.75" customHeight="1" spans="1:10">
      <c r="A2" s="52" t="s">
        <v>1</v>
      </c>
      <c r="B2" s="53" t="s">
        <v>2</v>
      </c>
      <c r="C2" s="52" t="s">
        <v>3</v>
      </c>
      <c r="D2" s="52" t="s">
        <v>4</v>
      </c>
      <c r="E2" s="7"/>
      <c r="F2" s="7"/>
      <c r="G2" s="7"/>
      <c r="H2" s="7"/>
      <c r="I2" s="7"/>
      <c r="J2" s="7"/>
    </row>
    <row r="3" ht="213.75" customHeight="1" spans="1:10">
      <c r="A3" s="43">
        <v>1</v>
      </c>
      <c r="B3" s="16" t="s">
        <v>56</v>
      </c>
      <c r="C3" s="43"/>
      <c r="D3" s="18" t="s">
        <v>57</v>
      </c>
      <c r="E3" s="7"/>
      <c r="F3" s="7"/>
      <c r="G3" s="7"/>
      <c r="H3" s="7"/>
      <c r="I3" s="7"/>
      <c r="J3" s="7"/>
    </row>
    <row r="4" ht="234.75" customHeight="1" spans="1:10">
      <c r="A4" s="43">
        <v>2</v>
      </c>
      <c r="B4" s="16" t="s">
        <v>58</v>
      </c>
      <c r="C4" s="43"/>
      <c r="D4" s="18" t="s">
        <v>59</v>
      </c>
      <c r="E4" s="7"/>
      <c r="F4" s="7"/>
      <c r="G4" s="7"/>
      <c r="H4" s="7"/>
      <c r="I4" s="7"/>
      <c r="J4" s="7"/>
    </row>
    <row r="5" ht="140.25" customHeight="1" spans="1:10">
      <c r="A5" s="43">
        <v>3</v>
      </c>
      <c r="B5" s="16" t="s">
        <v>60</v>
      </c>
      <c r="C5" s="43"/>
      <c r="D5" s="41" t="s">
        <v>61</v>
      </c>
      <c r="E5" s="7"/>
      <c r="F5" s="7"/>
      <c r="G5" s="7"/>
      <c r="H5" s="7"/>
      <c r="I5" s="7"/>
      <c r="J5" s="7"/>
    </row>
    <row r="6" ht="120.75" customHeight="1" spans="1:10">
      <c r="A6" s="43">
        <v>4</v>
      </c>
      <c r="B6" s="16" t="s">
        <v>62</v>
      </c>
      <c r="C6" s="43"/>
      <c r="D6" s="18" t="s">
        <v>63</v>
      </c>
      <c r="E6" s="7"/>
      <c r="F6" s="7"/>
      <c r="G6" s="7"/>
      <c r="H6" s="7"/>
      <c r="I6" s="7"/>
      <c r="J6" s="7"/>
    </row>
    <row r="7" ht="125.25" customHeight="1" spans="1:10">
      <c r="A7" s="43">
        <v>5</v>
      </c>
      <c r="B7" s="16" t="s">
        <v>64</v>
      </c>
      <c r="C7" s="43"/>
      <c r="D7" s="18" t="s">
        <v>65</v>
      </c>
      <c r="E7" s="7"/>
      <c r="F7" s="7"/>
      <c r="G7" s="7"/>
      <c r="H7" s="7"/>
      <c r="I7" s="7"/>
      <c r="J7" s="7"/>
    </row>
    <row r="8" ht="148.5" customHeight="1" spans="1:10">
      <c r="A8" s="43">
        <v>6</v>
      </c>
      <c r="B8" s="16" t="s">
        <v>66</v>
      </c>
      <c r="C8" s="43"/>
      <c r="D8" s="18" t="s">
        <v>67</v>
      </c>
      <c r="E8" s="7"/>
      <c r="F8" s="7"/>
      <c r="G8" s="7"/>
      <c r="H8" s="7"/>
      <c r="I8" s="7"/>
      <c r="J8" s="7"/>
    </row>
    <row r="9" ht="121.5" customHeight="1" spans="1:10">
      <c r="A9" s="43">
        <v>7</v>
      </c>
      <c r="B9" s="16" t="s">
        <v>68</v>
      </c>
      <c r="C9" s="43"/>
      <c r="D9" s="18" t="s">
        <v>69</v>
      </c>
      <c r="E9" s="7"/>
      <c r="F9" s="7"/>
      <c r="G9" s="7"/>
      <c r="H9" s="7"/>
      <c r="I9" s="7"/>
      <c r="J9" s="7"/>
    </row>
    <row r="10" ht="121.5" customHeight="1" spans="1:10">
      <c r="A10" s="43">
        <v>8</v>
      </c>
      <c r="B10" s="16" t="s">
        <v>70</v>
      </c>
      <c r="C10" s="14" t="str">
        <f>_xlfn.DISPIMG("ID_33839394D45A4AD88902639A60A1CB7E",1)</f>
        <v>=DISPIMG("ID_33839394D45A4AD88902639A60A1CB7E",1)</v>
      </c>
      <c r="D10" s="18" t="s">
        <v>71</v>
      </c>
      <c r="E10" s="7"/>
      <c r="F10" s="7"/>
      <c r="G10" s="7"/>
      <c r="H10" s="7"/>
      <c r="I10" s="7"/>
      <c r="J10" s="7"/>
    </row>
    <row r="11" ht="119.25" customHeight="1" spans="1:10">
      <c r="A11" s="43">
        <v>9</v>
      </c>
      <c r="B11" s="16" t="s">
        <v>72</v>
      </c>
      <c r="C11" s="54"/>
      <c r="D11" s="18" t="s">
        <v>73</v>
      </c>
      <c r="E11" s="7"/>
      <c r="F11" s="7"/>
      <c r="G11" s="7"/>
      <c r="H11" s="7"/>
      <c r="I11" s="7"/>
      <c r="J11" s="7"/>
    </row>
    <row r="12" ht="154.5" customHeight="1" spans="1:10">
      <c r="A12" s="43">
        <v>10</v>
      </c>
      <c r="B12" s="16" t="s">
        <v>74</v>
      </c>
      <c r="C12" s="54"/>
      <c r="D12" s="18" t="s">
        <v>75</v>
      </c>
      <c r="E12" s="7"/>
      <c r="F12" s="7"/>
      <c r="G12" s="7"/>
      <c r="H12" s="7"/>
      <c r="I12" s="7"/>
      <c r="J12" s="7"/>
    </row>
    <row r="13" ht="217" customHeight="1" spans="1:10">
      <c r="A13" s="43">
        <v>11</v>
      </c>
      <c r="B13" s="16" t="s">
        <v>76</v>
      </c>
      <c r="C13" s="43"/>
      <c r="D13" s="41" t="s">
        <v>77</v>
      </c>
      <c r="E13" s="7"/>
      <c r="F13" s="7"/>
      <c r="G13" s="7"/>
      <c r="H13" s="7"/>
      <c r="I13" s="7"/>
      <c r="J13" s="7"/>
    </row>
    <row r="14" ht="170.25" customHeight="1" spans="1:10">
      <c r="A14" s="43">
        <v>12</v>
      </c>
      <c r="B14" s="16" t="s">
        <v>78</v>
      </c>
      <c r="C14" s="43"/>
      <c r="D14" s="41" t="s">
        <v>79</v>
      </c>
      <c r="E14" s="7"/>
      <c r="F14" s="7"/>
      <c r="G14" s="7"/>
      <c r="H14" s="7"/>
      <c r="I14" s="7"/>
      <c r="J14" s="7"/>
    </row>
    <row r="15" ht="143.25" customHeight="1" spans="1:10">
      <c r="A15" s="43">
        <v>13</v>
      </c>
      <c r="B15" s="16" t="s">
        <v>80</v>
      </c>
      <c r="C15" s="43"/>
      <c r="D15" s="41" t="s">
        <v>81</v>
      </c>
      <c r="E15" s="7"/>
      <c r="F15" s="7"/>
      <c r="G15" s="7"/>
      <c r="H15" s="7"/>
      <c r="I15" s="7"/>
      <c r="J15" s="7"/>
    </row>
    <row r="16" ht="215" customHeight="1" spans="1:10">
      <c r="A16" s="43">
        <v>14</v>
      </c>
      <c r="B16" s="16" t="s">
        <v>82</v>
      </c>
      <c r="C16" s="43" t="s">
        <v>83</v>
      </c>
      <c r="D16" s="18" t="s">
        <v>84</v>
      </c>
      <c r="E16" s="7"/>
      <c r="F16" s="7"/>
      <c r="G16" s="7"/>
      <c r="H16" s="7"/>
      <c r="I16" s="7"/>
      <c r="J16" s="7"/>
    </row>
    <row r="17" ht="257.25" customHeight="1" spans="1:10">
      <c r="A17" s="43">
        <v>15</v>
      </c>
      <c r="B17" s="16" t="s">
        <v>85</v>
      </c>
      <c r="C17" s="55"/>
      <c r="D17" s="18" t="s">
        <v>86</v>
      </c>
      <c r="E17" s="7"/>
      <c r="F17" s="7"/>
      <c r="G17" s="7"/>
      <c r="H17" s="7"/>
      <c r="I17" s="7"/>
      <c r="J17" s="7"/>
    </row>
    <row r="18" ht="160.5" customHeight="1" spans="1:10">
      <c r="A18" s="43">
        <v>16</v>
      </c>
      <c r="B18" s="16" t="s">
        <v>87</v>
      </c>
      <c r="C18" s="43"/>
      <c r="D18" s="18" t="s">
        <v>88</v>
      </c>
      <c r="E18" s="7"/>
      <c r="F18" s="7"/>
      <c r="G18" s="7"/>
      <c r="H18" s="7"/>
      <c r="I18" s="7"/>
      <c r="J18" s="7"/>
    </row>
    <row r="19" ht="206.25" customHeight="1" spans="1:10">
      <c r="A19" s="43">
        <v>17</v>
      </c>
      <c r="B19" s="16" t="s">
        <v>89</v>
      </c>
      <c r="C19" s="43"/>
      <c r="D19" s="18" t="s">
        <v>90</v>
      </c>
      <c r="E19" s="7"/>
      <c r="F19" s="7"/>
      <c r="G19" s="7"/>
      <c r="H19" s="7"/>
      <c r="I19" s="7"/>
      <c r="J19" s="7"/>
    </row>
    <row r="20" ht="173.25" customHeight="1" spans="1:10">
      <c r="A20" s="56">
        <v>18</v>
      </c>
      <c r="B20" s="16" t="s">
        <v>91</v>
      </c>
      <c r="C20" s="43"/>
      <c r="D20" s="41" t="s">
        <v>92</v>
      </c>
      <c r="E20" s="7"/>
      <c r="F20" s="7"/>
      <c r="G20" s="7"/>
      <c r="H20" s="7"/>
      <c r="I20" s="7"/>
      <c r="J20" s="7"/>
    </row>
    <row r="21" ht="153" customHeight="1" spans="1:10">
      <c r="A21" s="43">
        <v>19</v>
      </c>
      <c r="B21" s="16" t="s">
        <v>93</v>
      </c>
      <c r="C21" s="43"/>
      <c r="D21" s="41" t="s">
        <v>94</v>
      </c>
      <c r="E21" s="7"/>
      <c r="F21" s="7"/>
      <c r="G21" s="7"/>
      <c r="H21" s="7"/>
      <c r="I21" s="7"/>
      <c r="J21" s="7"/>
    </row>
    <row r="22" ht="195" customHeight="1" spans="1:10">
      <c r="A22" s="43">
        <v>20</v>
      </c>
      <c r="B22" s="16" t="s">
        <v>95</v>
      </c>
      <c r="C22" s="43"/>
      <c r="D22" s="18" t="s">
        <v>96</v>
      </c>
      <c r="E22" s="7"/>
      <c r="F22" s="7"/>
      <c r="G22" s="7"/>
      <c r="H22" s="7"/>
      <c r="I22" s="7"/>
      <c r="J22" s="7"/>
    </row>
    <row r="23" ht="177" customHeight="1" spans="1:10">
      <c r="A23" s="43">
        <v>21</v>
      </c>
      <c r="B23" s="16" t="s">
        <v>97</v>
      </c>
      <c r="C23" s="16"/>
      <c r="D23" s="41" t="s">
        <v>98</v>
      </c>
      <c r="E23" s="7"/>
      <c r="F23" s="7"/>
      <c r="G23" s="7"/>
      <c r="H23" s="7"/>
      <c r="I23" s="7"/>
      <c r="J23" s="7"/>
    </row>
    <row r="24" ht="162.75" customHeight="1" spans="1:10">
      <c r="A24" s="43">
        <v>22</v>
      </c>
      <c r="B24" s="16" t="s">
        <v>99</v>
      </c>
      <c r="C24" s="43"/>
      <c r="D24" s="18" t="s">
        <v>100</v>
      </c>
      <c r="E24" s="7"/>
      <c r="F24" s="7"/>
      <c r="G24" s="7"/>
      <c r="H24" s="7"/>
      <c r="I24" s="7"/>
      <c r="J24" s="7"/>
    </row>
    <row r="25" ht="180.75" customHeight="1" spans="1:10">
      <c r="A25" s="43">
        <v>23</v>
      </c>
      <c r="B25" s="16" t="s">
        <v>101</v>
      </c>
      <c r="C25" s="43"/>
      <c r="D25" s="18" t="s">
        <v>102</v>
      </c>
      <c r="E25" s="7"/>
      <c r="F25" s="7"/>
      <c r="G25" s="7"/>
      <c r="H25" s="7"/>
      <c r="I25" s="7"/>
      <c r="J25" s="7"/>
    </row>
    <row r="26" ht="180" customHeight="1" spans="1:10">
      <c r="A26" s="43">
        <v>24</v>
      </c>
      <c r="B26" s="16" t="s">
        <v>103</v>
      </c>
      <c r="C26" s="43"/>
      <c r="D26" s="18" t="s">
        <v>104</v>
      </c>
      <c r="E26" s="7"/>
      <c r="F26" s="7"/>
      <c r="G26" s="7"/>
      <c r="H26" s="7"/>
      <c r="I26" s="7"/>
      <c r="J26" s="7"/>
    </row>
    <row r="27" ht="153.75" customHeight="1" spans="1:10">
      <c r="A27" s="43">
        <v>25</v>
      </c>
      <c r="B27" s="16" t="s">
        <v>105</v>
      </c>
      <c r="C27" s="43"/>
      <c r="D27" s="18" t="s">
        <v>106</v>
      </c>
      <c r="E27" s="7"/>
      <c r="F27" s="7"/>
      <c r="G27" s="7"/>
      <c r="H27" s="7"/>
      <c r="I27" s="7"/>
      <c r="J27" s="7"/>
    </row>
    <row r="28" ht="121.5" customHeight="1" spans="1:10">
      <c r="A28" s="43">
        <v>26</v>
      </c>
      <c r="B28" s="16" t="s">
        <v>107</v>
      </c>
      <c r="C28" s="43"/>
      <c r="D28" s="41" t="s">
        <v>108</v>
      </c>
      <c r="E28" s="7"/>
      <c r="F28" s="7"/>
      <c r="G28" s="7"/>
      <c r="H28" s="7"/>
      <c r="I28" s="7"/>
      <c r="J28" s="7"/>
    </row>
    <row r="29" ht="102" customHeight="1" spans="1:10">
      <c r="A29" s="43">
        <v>27</v>
      </c>
      <c r="B29" s="16" t="s">
        <v>109</v>
      </c>
      <c r="C29" s="43"/>
      <c r="D29" s="18" t="s">
        <v>110</v>
      </c>
      <c r="E29" s="7"/>
      <c r="F29" s="7"/>
      <c r="G29" s="7"/>
      <c r="H29" s="7"/>
      <c r="I29" s="7"/>
      <c r="J29" s="7"/>
    </row>
    <row r="30" ht="145.5" customHeight="1" spans="1:10">
      <c r="A30" s="43">
        <v>28</v>
      </c>
      <c r="B30" s="16" t="s">
        <v>111</v>
      </c>
      <c r="C30" s="43"/>
      <c r="D30" s="41" t="s">
        <v>112</v>
      </c>
      <c r="E30" s="7"/>
      <c r="F30" s="7"/>
      <c r="G30" s="7"/>
      <c r="H30" s="7"/>
      <c r="I30" s="7"/>
      <c r="J30" s="7"/>
    </row>
    <row r="31" ht="149.25" customHeight="1" spans="1:10">
      <c r="A31" s="43">
        <v>29</v>
      </c>
      <c r="B31" s="16" t="s">
        <v>113</v>
      </c>
      <c r="C31" s="43"/>
      <c r="D31" s="41" t="s">
        <v>114</v>
      </c>
      <c r="E31" s="7"/>
      <c r="F31" s="7"/>
      <c r="G31" s="7"/>
      <c r="H31" s="7"/>
      <c r="I31" s="7"/>
      <c r="J31" s="7"/>
    </row>
    <row r="32" ht="135" customHeight="1" spans="1:10">
      <c r="A32" s="43">
        <v>30</v>
      </c>
      <c r="B32" s="16" t="s">
        <v>115</v>
      </c>
      <c r="C32" s="43"/>
      <c r="D32" s="18" t="s">
        <v>116</v>
      </c>
      <c r="E32" s="7"/>
      <c r="F32" s="7"/>
      <c r="G32" s="7"/>
      <c r="H32" s="7"/>
      <c r="I32" s="7"/>
      <c r="J32" s="7"/>
    </row>
    <row r="33" s="49" customFormat="1" ht="146.25" customHeight="1" spans="1:10">
      <c r="A33" s="56">
        <v>31</v>
      </c>
      <c r="B33" s="16" t="s">
        <v>117</v>
      </c>
      <c r="C33" s="56"/>
      <c r="D33" s="18" t="s">
        <v>118</v>
      </c>
      <c r="E33" s="57"/>
      <c r="F33" s="57"/>
      <c r="G33" s="57"/>
      <c r="H33" s="57"/>
      <c r="I33" s="57"/>
      <c r="J33" s="57"/>
    </row>
    <row r="34" ht="125.25" customHeight="1" spans="1:10">
      <c r="A34" s="43">
        <v>32</v>
      </c>
      <c r="B34" s="16" t="s">
        <v>119</v>
      </c>
      <c r="C34" s="43"/>
      <c r="D34" s="18" t="s">
        <v>120</v>
      </c>
      <c r="E34" s="7"/>
      <c r="F34" s="7"/>
      <c r="G34" s="7"/>
      <c r="H34" s="7"/>
      <c r="I34" s="7"/>
      <c r="J34" s="7"/>
    </row>
    <row r="35" ht="121.5" customHeight="1" spans="1:10">
      <c r="A35" s="43">
        <v>33</v>
      </c>
      <c r="B35" s="16" t="s">
        <v>121</v>
      </c>
      <c r="C35" s="14" t="str">
        <f>_xlfn.DISPIMG("ID_B8B4345B62864CAB8FDBCB6A24B9127A",1)</f>
        <v>=DISPIMG("ID_B8B4345B62864CAB8FDBCB6A24B9127A",1)</v>
      </c>
      <c r="D35" s="18" t="s">
        <v>122</v>
      </c>
      <c r="E35" s="7"/>
      <c r="F35" s="7"/>
      <c r="G35" s="7"/>
      <c r="H35" s="7"/>
      <c r="I35" s="7"/>
      <c r="J35" s="7"/>
    </row>
    <row r="36" ht="175.5" customHeight="1" spans="1:10">
      <c r="A36" s="43">
        <v>34</v>
      </c>
      <c r="B36" s="16" t="s">
        <v>123</v>
      </c>
      <c r="C36" s="43"/>
      <c r="D36" s="18" t="s">
        <v>124</v>
      </c>
      <c r="E36" s="7"/>
      <c r="F36" s="7"/>
      <c r="G36" s="7"/>
      <c r="H36" s="7"/>
      <c r="I36" s="7"/>
      <c r="J36" s="7"/>
    </row>
    <row r="37" ht="171" customHeight="1" spans="1:10">
      <c r="A37" s="43">
        <v>35</v>
      </c>
      <c r="B37" s="16" t="s">
        <v>125</v>
      </c>
      <c r="C37" s="43"/>
      <c r="D37" s="41" t="s">
        <v>126</v>
      </c>
      <c r="E37" s="7"/>
      <c r="F37" s="7"/>
      <c r="G37" s="7"/>
      <c r="H37" s="7"/>
      <c r="I37" s="7"/>
      <c r="J37" s="7"/>
    </row>
    <row r="38" ht="152.25" customHeight="1" spans="1:10">
      <c r="A38" s="43">
        <v>36</v>
      </c>
      <c r="B38" s="16" t="s">
        <v>127</v>
      </c>
      <c r="C38" s="43"/>
      <c r="D38" s="18" t="s">
        <v>128</v>
      </c>
      <c r="E38" s="7"/>
      <c r="F38" s="7"/>
      <c r="G38" s="7"/>
      <c r="H38" s="7"/>
      <c r="I38" s="7"/>
      <c r="J38" s="7"/>
    </row>
    <row r="39" ht="264" customHeight="1" spans="1:10">
      <c r="A39" s="43">
        <v>37</v>
      </c>
      <c r="B39" s="16" t="s">
        <v>129</v>
      </c>
      <c r="C39" s="43"/>
      <c r="D39" s="41" t="s">
        <v>130</v>
      </c>
      <c r="E39" s="7"/>
      <c r="F39" s="7"/>
      <c r="G39" s="7"/>
      <c r="H39" s="7"/>
      <c r="I39" s="7"/>
      <c r="J39" s="7"/>
    </row>
    <row r="40" ht="149" customHeight="1" spans="1:10">
      <c r="A40" s="43">
        <v>38</v>
      </c>
      <c r="B40" s="16" t="s">
        <v>131</v>
      </c>
      <c r="C40" s="43"/>
      <c r="D40" s="41" t="s">
        <v>132</v>
      </c>
      <c r="E40" s="7"/>
      <c r="F40" s="7"/>
      <c r="G40" s="7"/>
      <c r="H40" s="7"/>
      <c r="I40" s="7"/>
      <c r="J40" s="7"/>
    </row>
    <row r="41" ht="183.75" customHeight="1" spans="1:10">
      <c r="A41" s="43">
        <v>39</v>
      </c>
      <c r="B41" s="16" t="s">
        <v>133</v>
      </c>
      <c r="C41" s="43"/>
      <c r="D41" s="18" t="s">
        <v>134</v>
      </c>
      <c r="E41" s="7"/>
      <c r="F41" s="7"/>
      <c r="G41" s="7"/>
      <c r="H41" s="7"/>
      <c r="I41" s="7"/>
      <c r="J41" s="7"/>
    </row>
    <row r="42" ht="141.75" customHeight="1" spans="1:10">
      <c r="A42" s="43">
        <v>40</v>
      </c>
      <c r="B42" s="16" t="s">
        <v>135</v>
      </c>
      <c r="C42" s="43"/>
      <c r="D42" s="58" t="s">
        <v>136</v>
      </c>
      <c r="E42" s="7"/>
      <c r="F42" s="7"/>
      <c r="G42" s="7"/>
      <c r="H42" s="7"/>
      <c r="I42" s="7"/>
      <c r="J42" s="7"/>
    </row>
    <row r="43" ht="144" customHeight="1" spans="1:10">
      <c r="A43" s="43">
        <v>41</v>
      </c>
      <c r="B43" s="16" t="s">
        <v>137</v>
      </c>
      <c r="C43" s="43"/>
      <c r="D43" s="18" t="s">
        <v>138</v>
      </c>
      <c r="E43" s="7"/>
      <c r="F43" s="7"/>
      <c r="G43" s="7"/>
      <c r="H43" s="7"/>
      <c r="I43" s="7"/>
      <c r="J43" s="7"/>
    </row>
    <row r="44" ht="153" customHeight="1" spans="1:10">
      <c r="A44" s="43">
        <v>42</v>
      </c>
      <c r="B44" s="16" t="s">
        <v>139</v>
      </c>
      <c r="C44" s="43"/>
      <c r="D44" s="41" t="s">
        <v>140</v>
      </c>
      <c r="E44" s="7"/>
      <c r="F44" s="7"/>
      <c r="G44" s="7"/>
      <c r="H44" s="7"/>
      <c r="I44" s="7"/>
      <c r="J44" s="7"/>
    </row>
    <row r="45" ht="148" customHeight="1" spans="1:10">
      <c r="A45" s="43">
        <v>43</v>
      </c>
      <c r="B45" s="16" t="s">
        <v>141</v>
      </c>
      <c r="C45" s="43"/>
      <c r="D45" s="18" t="s">
        <v>142</v>
      </c>
      <c r="E45" s="7"/>
      <c r="F45" s="7"/>
      <c r="G45" s="7"/>
      <c r="H45" s="7"/>
      <c r="I45" s="7"/>
      <c r="J45" s="7"/>
    </row>
    <row r="46" ht="190.5" customHeight="1" spans="1:10">
      <c r="A46" s="43">
        <v>44</v>
      </c>
      <c r="B46" s="16" t="s">
        <v>143</v>
      </c>
      <c r="C46" s="43"/>
      <c r="D46" s="18" t="s">
        <v>144</v>
      </c>
      <c r="E46" s="7"/>
      <c r="F46" s="7"/>
      <c r="G46" s="7"/>
      <c r="H46" s="7"/>
      <c r="I46" s="7"/>
      <c r="J46" s="7"/>
    </row>
    <row r="47" ht="154.5" customHeight="1" spans="1:10">
      <c r="A47" s="43">
        <v>45</v>
      </c>
      <c r="B47" s="16" t="s">
        <v>145</v>
      </c>
      <c r="C47" s="43"/>
      <c r="D47" s="18" t="s">
        <v>146</v>
      </c>
      <c r="E47" s="7"/>
      <c r="F47" s="7"/>
      <c r="G47" s="7"/>
      <c r="H47" s="7"/>
      <c r="I47" s="7"/>
      <c r="J47" s="7"/>
    </row>
    <row r="48" ht="186" customHeight="1" spans="1:10">
      <c r="A48" s="43">
        <v>46</v>
      </c>
      <c r="B48" s="16" t="s">
        <v>147</v>
      </c>
      <c r="C48" s="43"/>
      <c r="D48" s="18" t="s">
        <v>148</v>
      </c>
      <c r="E48" s="7"/>
      <c r="F48" s="7"/>
      <c r="G48" s="7"/>
      <c r="H48" s="7"/>
      <c r="I48" s="7"/>
      <c r="J48" s="7"/>
    </row>
    <row r="49" ht="167.25" customHeight="1" spans="1:15">
      <c r="A49" s="43">
        <v>47</v>
      </c>
      <c r="B49" s="16" t="s">
        <v>149</v>
      </c>
      <c r="C49" s="43"/>
      <c r="D49" s="18" t="s">
        <v>150</v>
      </c>
      <c r="E49" s="7"/>
      <c r="F49" s="7"/>
      <c r="G49" s="7"/>
      <c r="H49" s="7"/>
      <c r="I49" s="7"/>
      <c r="J49" s="7"/>
    </row>
    <row r="50" ht="133.5" customHeight="1" spans="1:15">
      <c r="A50" s="43">
        <v>48</v>
      </c>
      <c r="B50" s="25" t="s">
        <v>151</v>
      </c>
      <c r="C50" s="27"/>
      <c r="D50" s="15" t="s">
        <v>152</v>
      </c>
      <c r="E50" s="7"/>
      <c r="F50" s="7"/>
      <c r="G50" s="7"/>
      <c r="H50" s="7"/>
      <c r="I50" s="7"/>
      <c r="J50" s="7"/>
    </row>
    <row r="51" ht="195" customHeight="1" spans="1:15">
      <c r="A51" s="43">
        <v>49</v>
      </c>
      <c r="B51" s="12" t="s">
        <v>153</v>
      </c>
      <c r="C51" s="11"/>
      <c r="D51" s="13" t="s">
        <v>154</v>
      </c>
      <c r="E51" s="7"/>
      <c r="F51" s="7"/>
      <c r="G51" s="7"/>
      <c r="H51" s="7"/>
      <c r="I51" s="7"/>
      <c r="J51" s="7"/>
      <c r="K51" s="8"/>
      <c r="L51" s="8"/>
      <c r="M51" s="8"/>
      <c r="N51" s="8"/>
      <c r="O51" s="8"/>
    </row>
    <row r="52" ht="217" customHeight="1" spans="1:15">
      <c r="A52" s="43">
        <v>50</v>
      </c>
      <c r="B52" s="25" t="s">
        <v>155</v>
      </c>
      <c r="C52" s="27"/>
      <c r="D52" s="59" t="s">
        <v>156</v>
      </c>
      <c r="E52" s="7"/>
      <c r="F52" s="7"/>
      <c r="G52" s="7"/>
      <c r="H52" s="7"/>
      <c r="I52" s="7"/>
      <c r="J52" s="7"/>
    </row>
    <row r="53" ht="147.75" customHeight="1" spans="1:15">
      <c r="A53" s="43">
        <v>51</v>
      </c>
      <c r="B53" s="25" t="s">
        <v>157</v>
      </c>
      <c r="C53" s="27"/>
      <c r="D53" s="15" t="s">
        <v>158</v>
      </c>
      <c r="E53" s="7"/>
      <c r="F53" s="7"/>
      <c r="G53" s="7"/>
      <c r="H53" s="7"/>
      <c r="I53" s="7"/>
      <c r="J53" s="7"/>
    </row>
    <row r="54" s="49" customFormat="1" ht="114.75" customHeight="1" spans="1:15">
      <c r="A54" s="43">
        <v>52</v>
      </c>
      <c r="B54" s="12" t="s">
        <v>159</v>
      </c>
      <c r="C54" s="60"/>
      <c r="D54" s="13" t="s">
        <v>160</v>
      </c>
      <c r="E54" s="57"/>
      <c r="F54" s="57"/>
      <c r="G54" s="57"/>
      <c r="H54" s="57"/>
      <c r="I54" s="57"/>
      <c r="J54" s="57"/>
      <c r="K54" s="61"/>
      <c r="L54" s="61"/>
      <c r="M54" s="61"/>
      <c r="N54" s="61"/>
      <c r="O54" s="61"/>
    </row>
    <row r="55" ht="202.5" customHeight="1" spans="1:15">
      <c r="A55" s="43">
        <v>53</v>
      </c>
      <c r="B55" s="12" t="s">
        <v>161</v>
      </c>
      <c r="C55" s="11" t="str">
        <f>_xlfn.DISPIMG("ID_C5C9468856364C60B4D2E0E552BE4A69",1)</f>
        <v>=DISPIMG("ID_C5C9468856364C60B4D2E0E552BE4A69",1)</v>
      </c>
      <c r="D55" s="13" t="s">
        <v>162</v>
      </c>
      <c r="E55" s="7"/>
      <c r="F55" s="7"/>
      <c r="G55" s="7"/>
      <c r="H55" s="7"/>
      <c r="I55" s="7"/>
      <c r="J55" s="7"/>
      <c r="K55" s="8"/>
      <c r="L55" s="8"/>
      <c r="M55" s="8"/>
      <c r="N55" s="8"/>
      <c r="O55" s="8"/>
    </row>
    <row r="56" ht="246" customHeight="1" spans="1:15">
      <c r="A56" s="62">
        <v>54</v>
      </c>
      <c r="B56" s="63" t="s">
        <v>163</v>
      </c>
      <c r="C56" s="37" t="str">
        <f>_xlfn.DISPIMG("ID_8176884193AF4CE6B7D34AC8D0B74CB3",1)</f>
        <v>=DISPIMG("ID_8176884193AF4CE6B7D34AC8D0B74CB3",1)</v>
      </c>
      <c r="D56" s="64" t="s">
        <v>164</v>
      </c>
      <c r="E56" s="7"/>
      <c r="F56" s="7"/>
      <c r="G56" s="7"/>
      <c r="H56" s="7"/>
      <c r="I56" s="7"/>
      <c r="J56" s="7"/>
      <c r="K56" s="8"/>
      <c r="L56" s="8"/>
      <c r="M56" s="8"/>
      <c r="N56" s="8"/>
      <c r="O56" s="8"/>
    </row>
    <row r="57" ht="409" customHeight="1" spans="1:15">
      <c r="A57" s="43">
        <v>55</v>
      </c>
      <c r="B57" s="12" t="s">
        <v>165</v>
      </c>
      <c r="C57" s="11" t="str">
        <f>_xlfn.DISPIMG("ID_F1A6001CF1B14ED2A73A9EE00827D9B0",1)</f>
        <v>=DISPIMG("ID_F1A6001CF1B14ED2A73A9EE00827D9B0",1)</v>
      </c>
      <c r="D57" s="13" t="s">
        <v>166</v>
      </c>
      <c r="E57" s="7"/>
      <c r="F57" s="7"/>
      <c r="G57" s="7"/>
      <c r="H57" s="7"/>
      <c r="I57" s="7"/>
      <c r="J57" s="7"/>
      <c r="K57" s="8"/>
      <c r="L57" s="8"/>
      <c r="M57" s="8"/>
      <c r="N57" s="8"/>
      <c r="O57" s="8"/>
    </row>
    <row r="58" ht="66.75" customHeight="1" spans="1:15">
      <c r="A58" s="45"/>
      <c r="B58" s="65"/>
      <c r="C58" s="48"/>
      <c r="D58" s="7"/>
      <c r="E58" s="7"/>
      <c r="F58" s="7"/>
      <c r="G58" s="7"/>
      <c r="H58" s="7"/>
      <c r="I58" s="7"/>
      <c r="J58" s="7"/>
    </row>
    <row r="59" ht="66.75" customHeight="1" spans="1:15">
      <c r="A59" s="45"/>
      <c r="B59" s="65"/>
      <c r="C59" s="48"/>
      <c r="D59" s="7"/>
      <c r="E59" s="7"/>
      <c r="F59" s="7"/>
      <c r="G59" s="7"/>
      <c r="H59" s="7"/>
      <c r="I59" s="7"/>
      <c r="J59" s="7"/>
    </row>
    <row r="60" ht="66.75" customHeight="1" spans="1:15">
      <c r="A60" s="45"/>
      <c r="B60" s="65"/>
      <c r="C60" s="48"/>
      <c r="D60" s="7"/>
      <c r="E60" s="7"/>
      <c r="F60" s="7"/>
      <c r="G60" s="7"/>
      <c r="H60" s="7"/>
      <c r="I60" s="7"/>
      <c r="J60" s="7"/>
    </row>
    <row r="61" ht="66.75" customHeight="1" spans="1:15">
      <c r="A61" s="45"/>
      <c r="B61" s="65"/>
      <c r="C61" s="48"/>
      <c r="D61" s="7"/>
      <c r="E61" s="7"/>
      <c r="F61" s="7"/>
      <c r="G61" s="7"/>
      <c r="H61" s="7"/>
      <c r="I61" s="7"/>
      <c r="J61" s="7"/>
    </row>
    <row r="62" ht="66.75" customHeight="1" spans="1:15">
      <c r="A62" s="45"/>
      <c r="B62" s="65"/>
      <c r="C62" s="48"/>
      <c r="D62" s="7"/>
      <c r="E62" s="7"/>
      <c r="F62" s="7"/>
      <c r="G62" s="7"/>
      <c r="H62" s="7"/>
      <c r="I62" s="7"/>
      <c r="J62" s="7"/>
    </row>
    <row r="63" ht="66.75" customHeight="1" spans="1:15">
      <c r="A63" s="45"/>
      <c r="B63" s="65"/>
      <c r="C63" s="48"/>
      <c r="D63" s="7"/>
      <c r="E63" s="7"/>
      <c r="F63" s="7"/>
      <c r="G63" s="7"/>
      <c r="H63" s="7"/>
      <c r="I63" s="7"/>
      <c r="J63" s="7"/>
    </row>
    <row r="64" ht="66.75" customHeight="1" spans="1:15">
      <c r="A64" s="45"/>
      <c r="B64" s="65"/>
      <c r="C64" s="48"/>
      <c r="D64" s="7"/>
      <c r="E64" s="7"/>
      <c r="F64" s="7"/>
      <c r="G64" s="7"/>
      <c r="H64" s="7"/>
      <c r="I64" s="7"/>
      <c r="J64" s="7"/>
    </row>
    <row r="65" ht="66.75" customHeight="1" spans="1:10">
      <c r="A65" s="45"/>
      <c r="B65" s="65"/>
      <c r="C65" s="48"/>
      <c r="D65" s="7"/>
      <c r="E65" s="7"/>
      <c r="F65" s="7"/>
      <c r="G65" s="7"/>
      <c r="H65" s="7"/>
      <c r="I65" s="7"/>
      <c r="J65" s="7"/>
    </row>
    <row r="66" ht="66.75" customHeight="1" spans="1:10">
      <c r="A66" s="45"/>
      <c r="B66" s="65"/>
      <c r="C66" s="48"/>
      <c r="D66" s="7"/>
      <c r="E66" s="7"/>
      <c r="F66" s="7"/>
      <c r="G66" s="7"/>
      <c r="H66" s="7"/>
      <c r="I66" s="7"/>
      <c r="J66" s="7"/>
    </row>
    <row r="67" ht="66.75" customHeight="1" spans="1:10">
      <c r="A67" s="45"/>
      <c r="B67" s="65"/>
      <c r="C67" s="48"/>
      <c r="D67" s="7"/>
      <c r="E67" s="7"/>
      <c r="F67" s="7"/>
      <c r="G67" s="7"/>
      <c r="H67" s="7"/>
      <c r="I67" s="7"/>
      <c r="J67" s="7"/>
    </row>
    <row r="68" ht="66.75" customHeight="1" spans="1:10">
      <c r="A68" s="45"/>
      <c r="B68" s="65"/>
      <c r="C68" s="48"/>
      <c r="D68" s="7"/>
      <c r="E68" s="7"/>
      <c r="F68" s="7"/>
      <c r="G68" s="7"/>
      <c r="H68" s="7"/>
      <c r="I68" s="7"/>
      <c r="J68" s="7"/>
    </row>
    <row r="69" ht="66.75" customHeight="1" spans="1:10">
      <c r="A69" s="45"/>
      <c r="B69" s="65"/>
      <c r="C69" s="48"/>
      <c r="D69" s="7"/>
      <c r="E69" s="7"/>
      <c r="F69" s="7"/>
      <c r="G69" s="7"/>
      <c r="H69" s="7"/>
      <c r="I69" s="7"/>
      <c r="J69" s="7"/>
    </row>
    <row r="70" ht="66.75" customHeight="1" spans="1:10">
      <c r="A70" s="45"/>
      <c r="B70" s="65"/>
      <c r="C70" s="48"/>
      <c r="D70" s="7"/>
      <c r="E70" s="7"/>
      <c r="F70" s="7"/>
      <c r="G70" s="7"/>
      <c r="H70" s="7"/>
      <c r="I70" s="7"/>
      <c r="J70" s="7"/>
    </row>
    <row r="71" ht="66.75" customHeight="1" spans="1:10">
      <c r="A71" s="45"/>
      <c r="B71" s="65"/>
      <c r="C71" s="48"/>
      <c r="D71" s="7"/>
      <c r="E71" s="7"/>
      <c r="F71" s="7"/>
      <c r="G71" s="7"/>
      <c r="H71" s="7"/>
      <c r="I71" s="7"/>
      <c r="J71" s="7"/>
    </row>
    <row r="72" ht="66.75" customHeight="1" spans="1:10">
      <c r="A72" s="45"/>
      <c r="B72" s="65"/>
      <c r="C72" s="48"/>
      <c r="D72" s="7"/>
      <c r="E72" s="7"/>
      <c r="F72" s="7"/>
      <c r="G72" s="7"/>
      <c r="H72" s="7"/>
      <c r="I72" s="7"/>
      <c r="J72" s="7"/>
    </row>
    <row r="73" ht="66.75" customHeight="1" spans="1:10">
      <c r="A73" s="45"/>
      <c r="B73" s="65"/>
      <c r="C73" s="48"/>
      <c r="D73" s="7"/>
      <c r="E73" s="7"/>
      <c r="F73" s="7"/>
      <c r="G73" s="7"/>
      <c r="H73" s="7"/>
      <c r="I73" s="7"/>
      <c r="J73" s="7"/>
    </row>
    <row r="74" ht="66.75" customHeight="1" spans="1:10">
      <c r="A74" s="45"/>
      <c r="B74" s="65"/>
      <c r="C74" s="48"/>
      <c r="D74" s="7"/>
      <c r="E74" s="7"/>
      <c r="F74" s="7"/>
      <c r="G74" s="7"/>
      <c r="H74" s="7"/>
      <c r="I74" s="7"/>
      <c r="J74" s="7"/>
    </row>
    <row r="75" ht="66.75" customHeight="1" spans="1:10">
      <c r="A75" s="45"/>
      <c r="B75" s="65"/>
      <c r="C75" s="48"/>
      <c r="D75" s="7"/>
      <c r="E75" s="7"/>
      <c r="F75" s="7"/>
      <c r="G75" s="7"/>
      <c r="H75" s="7"/>
      <c r="I75" s="7"/>
      <c r="J75" s="7"/>
    </row>
    <row r="76" ht="66.75" customHeight="1" spans="1:10">
      <c r="A76" s="45"/>
      <c r="B76" s="65"/>
      <c r="C76" s="48"/>
      <c r="D76" s="7"/>
      <c r="E76" s="7"/>
      <c r="F76" s="7"/>
      <c r="G76" s="7"/>
      <c r="H76" s="7"/>
      <c r="I76" s="7"/>
      <c r="J76" s="7"/>
    </row>
    <row r="77" ht="66.75" customHeight="1" spans="1:10">
      <c r="A77" s="45"/>
      <c r="B77" s="65"/>
      <c r="C77" s="48"/>
      <c r="D77" s="7"/>
      <c r="E77" s="7"/>
      <c r="F77" s="7"/>
      <c r="G77" s="7"/>
      <c r="H77" s="7"/>
      <c r="I77" s="7"/>
      <c r="J77" s="7"/>
    </row>
    <row r="78" ht="66.75" customHeight="1" spans="1:10">
      <c r="A78" s="45"/>
      <c r="B78" s="65"/>
      <c r="C78" s="48"/>
      <c r="D78" s="7"/>
      <c r="E78" s="7"/>
      <c r="F78" s="7"/>
      <c r="G78" s="7"/>
      <c r="H78" s="7"/>
      <c r="I78" s="7"/>
      <c r="J78" s="7"/>
    </row>
    <row r="79" ht="66.75" customHeight="1" spans="1:10">
      <c r="A79" s="45"/>
      <c r="B79" s="65"/>
      <c r="C79" s="48"/>
      <c r="D79" s="7"/>
      <c r="E79" s="7"/>
      <c r="F79" s="7"/>
      <c r="G79" s="7"/>
      <c r="H79" s="7"/>
      <c r="I79" s="7"/>
      <c r="J79" s="7"/>
    </row>
    <row r="80" ht="66.75" customHeight="1" spans="1:10">
      <c r="A80" s="45"/>
      <c r="B80" s="65"/>
      <c r="C80" s="48"/>
      <c r="D80" s="7"/>
      <c r="E80" s="7"/>
      <c r="F80" s="7"/>
      <c r="G80" s="7"/>
      <c r="H80" s="7"/>
      <c r="I80" s="7"/>
      <c r="J80" s="7"/>
    </row>
    <row r="81" ht="66.75" customHeight="1" spans="1:10">
      <c r="A81" s="45"/>
      <c r="B81" s="65"/>
      <c r="C81" s="48"/>
      <c r="D81" s="7"/>
      <c r="E81" s="7"/>
      <c r="F81" s="7"/>
      <c r="G81" s="7"/>
      <c r="H81" s="7"/>
      <c r="I81" s="7"/>
      <c r="J81" s="7"/>
    </row>
    <row r="82" ht="66.75" customHeight="1" spans="1:10">
      <c r="A82" s="45"/>
      <c r="B82" s="65"/>
      <c r="C82" s="48"/>
      <c r="D82" s="7"/>
      <c r="E82" s="7"/>
      <c r="F82" s="7"/>
      <c r="G82" s="7"/>
      <c r="H82" s="7"/>
      <c r="I82" s="7"/>
      <c r="J82" s="7"/>
    </row>
    <row r="83" ht="66.75" customHeight="1" spans="1:10">
      <c r="A83" s="45"/>
      <c r="B83" s="65"/>
      <c r="C83" s="48"/>
      <c r="D83" s="7"/>
      <c r="E83" s="7"/>
      <c r="F83" s="7"/>
      <c r="G83" s="7"/>
      <c r="H83" s="7"/>
      <c r="I83" s="7"/>
      <c r="J83" s="7"/>
    </row>
    <row r="84" ht="66.75" customHeight="1" spans="1:10">
      <c r="A84" s="45"/>
      <c r="B84" s="65"/>
      <c r="C84" s="48"/>
      <c r="D84" s="7"/>
      <c r="E84" s="7"/>
      <c r="F84" s="7"/>
      <c r="G84" s="7"/>
      <c r="H84" s="7"/>
      <c r="I84" s="7"/>
      <c r="J84" s="7"/>
    </row>
    <row r="85" ht="66.75" customHeight="1" spans="1:10">
      <c r="A85" s="45"/>
      <c r="B85" s="65"/>
      <c r="C85" s="48"/>
      <c r="D85" s="7"/>
      <c r="E85" s="7"/>
      <c r="F85" s="7"/>
      <c r="G85" s="7"/>
      <c r="H85" s="7"/>
      <c r="I85" s="7"/>
      <c r="J85" s="7"/>
    </row>
    <row r="86" ht="66.75" customHeight="1" spans="1:10">
      <c r="A86" s="45"/>
      <c r="B86" s="65"/>
      <c r="C86" s="48"/>
      <c r="D86" s="7"/>
      <c r="E86" s="7"/>
      <c r="F86" s="7"/>
      <c r="G86" s="7"/>
      <c r="H86" s="7"/>
      <c r="I86" s="7"/>
      <c r="J86" s="7"/>
    </row>
    <row r="87" ht="66.75" customHeight="1" spans="1:10">
      <c r="A87" s="45"/>
      <c r="B87" s="65"/>
      <c r="C87" s="48"/>
      <c r="D87" s="7"/>
      <c r="E87" s="7"/>
      <c r="F87" s="7"/>
      <c r="G87" s="7"/>
      <c r="H87" s="7"/>
      <c r="I87" s="7"/>
      <c r="J87" s="7"/>
    </row>
    <row r="88" ht="66.75" customHeight="1" spans="1:10">
      <c r="A88" s="45"/>
      <c r="B88" s="65"/>
      <c r="C88" s="48"/>
      <c r="D88" s="7"/>
      <c r="E88" s="7"/>
      <c r="F88" s="7"/>
      <c r="G88" s="7"/>
      <c r="H88" s="7"/>
      <c r="I88" s="7"/>
      <c r="J88" s="7"/>
    </row>
    <row r="89" ht="66.75" customHeight="1" spans="1:10">
      <c r="A89" s="45"/>
      <c r="B89" s="65"/>
      <c r="C89" s="48"/>
      <c r="D89" s="7"/>
      <c r="E89" s="7"/>
      <c r="F89" s="7"/>
      <c r="G89" s="7"/>
      <c r="H89" s="7"/>
      <c r="I89" s="7"/>
      <c r="J89" s="7"/>
    </row>
    <row r="90" ht="66.75" customHeight="1" spans="1:10">
      <c r="A90" s="45"/>
      <c r="B90" s="65"/>
      <c r="C90" s="48"/>
      <c r="D90" s="7"/>
      <c r="E90" s="7"/>
      <c r="F90" s="7"/>
      <c r="G90" s="7"/>
      <c r="H90" s="7"/>
      <c r="I90" s="7"/>
      <c r="J90" s="7"/>
    </row>
    <row r="91" ht="66.75" customHeight="1" spans="1:10">
      <c r="A91" s="45"/>
      <c r="B91" s="65"/>
      <c r="C91" s="48"/>
      <c r="D91" s="7"/>
      <c r="E91" s="7"/>
      <c r="F91" s="7"/>
      <c r="G91" s="7"/>
      <c r="H91" s="7"/>
      <c r="I91" s="7"/>
      <c r="J91" s="7"/>
    </row>
    <row r="92" ht="66.75" customHeight="1" spans="1:10">
      <c r="A92" s="45"/>
      <c r="B92" s="65"/>
      <c r="C92" s="48"/>
      <c r="D92" s="7"/>
      <c r="E92" s="7"/>
      <c r="F92" s="7"/>
      <c r="G92" s="7"/>
      <c r="H92" s="7"/>
      <c r="I92" s="7"/>
      <c r="J92" s="7"/>
    </row>
    <row r="93" ht="66.75" customHeight="1" spans="1:10">
      <c r="A93" s="45"/>
      <c r="B93" s="65"/>
      <c r="C93" s="48"/>
      <c r="D93" s="7"/>
      <c r="E93" s="7"/>
      <c r="F93" s="7"/>
      <c r="G93" s="7"/>
      <c r="H93" s="7"/>
      <c r="I93" s="7"/>
      <c r="J93" s="7"/>
    </row>
    <row r="94" ht="66.75" customHeight="1" spans="1:10">
      <c r="A94" s="45"/>
      <c r="B94" s="65"/>
      <c r="C94" s="48"/>
      <c r="D94" s="7"/>
      <c r="E94" s="7"/>
      <c r="F94" s="7"/>
      <c r="G94" s="7"/>
      <c r="H94" s="7"/>
      <c r="I94" s="7"/>
      <c r="J94" s="7"/>
    </row>
    <row r="95" ht="66.75" customHeight="1" spans="1:10">
      <c r="A95" s="45"/>
      <c r="B95" s="65"/>
      <c r="C95" s="48"/>
      <c r="D95" s="7"/>
      <c r="E95" s="7"/>
      <c r="F95" s="7"/>
      <c r="G95" s="7"/>
      <c r="H95" s="7"/>
      <c r="I95" s="7"/>
      <c r="J95" s="7"/>
    </row>
    <row r="96" ht="66.75" customHeight="1" spans="1:10">
      <c r="A96" s="45"/>
      <c r="B96" s="65"/>
      <c r="C96" s="48"/>
      <c r="D96" s="7"/>
      <c r="E96" s="7"/>
      <c r="F96" s="7"/>
      <c r="G96" s="7"/>
      <c r="H96" s="7"/>
      <c r="I96" s="7"/>
      <c r="J96" s="7"/>
    </row>
    <row r="97" ht="66.75" customHeight="1" spans="1:10">
      <c r="A97" s="45"/>
      <c r="B97" s="65"/>
      <c r="C97" s="48"/>
      <c r="D97" s="7"/>
      <c r="E97" s="7"/>
      <c r="F97" s="7"/>
      <c r="G97" s="7"/>
      <c r="H97" s="7"/>
      <c r="I97" s="7"/>
      <c r="J97" s="7"/>
    </row>
    <row r="98" ht="66.75" customHeight="1" spans="1:10">
      <c r="A98" s="45"/>
      <c r="B98" s="65"/>
      <c r="C98" s="48"/>
      <c r="D98" s="7"/>
      <c r="E98" s="7"/>
      <c r="F98" s="7"/>
      <c r="G98" s="7"/>
      <c r="H98" s="7"/>
      <c r="I98" s="7"/>
      <c r="J98" s="7"/>
    </row>
    <row r="99" ht="66.75" customHeight="1" spans="1:10">
      <c r="A99" s="45"/>
      <c r="B99" s="65"/>
      <c r="C99" s="48"/>
      <c r="D99" s="7"/>
      <c r="E99" s="7"/>
      <c r="F99" s="7"/>
      <c r="G99" s="7"/>
      <c r="H99" s="7"/>
      <c r="I99" s="7"/>
      <c r="J99" s="7"/>
    </row>
    <row r="100" ht="66.75" customHeight="1" spans="1:10">
      <c r="A100" s="45"/>
      <c r="B100" s="65"/>
      <c r="C100" s="48"/>
      <c r="D100" s="7"/>
      <c r="E100" s="7"/>
      <c r="F100" s="7"/>
      <c r="G100" s="7"/>
      <c r="H100" s="7"/>
      <c r="I100" s="7"/>
      <c r="J100" s="7"/>
    </row>
    <row r="101" ht="66.75" customHeight="1" spans="1:10">
      <c r="A101" s="45"/>
      <c r="B101" s="65"/>
      <c r="C101" s="48"/>
      <c r="D101" s="7"/>
      <c r="E101" s="7"/>
      <c r="F101" s="7"/>
      <c r="G101" s="7"/>
      <c r="H101" s="7"/>
      <c r="I101" s="7"/>
      <c r="J101" s="7"/>
    </row>
    <row r="102" ht="66.75" customHeight="1" spans="1:10">
      <c r="A102" s="45"/>
      <c r="B102" s="65"/>
      <c r="C102" s="48"/>
      <c r="D102" s="7"/>
      <c r="E102" s="7"/>
      <c r="F102" s="7"/>
      <c r="G102" s="7"/>
      <c r="H102" s="7"/>
      <c r="I102" s="7"/>
      <c r="J102" s="7"/>
    </row>
    <row r="103" ht="66.75" customHeight="1" spans="1:10">
      <c r="A103" s="45"/>
      <c r="B103" s="65"/>
      <c r="C103" s="48"/>
      <c r="D103" s="7"/>
      <c r="E103" s="7"/>
      <c r="F103" s="7"/>
      <c r="G103" s="7"/>
      <c r="H103" s="7"/>
      <c r="I103" s="7"/>
      <c r="J103" s="7"/>
    </row>
    <row r="104" ht="66.75" customHeight="1" spans="1:10">
      <c r="A104" s="45"/>
      <c r="B104" s="65"/>
      <c r="C104" s="48"/>
      <c r="D104" s="7"/>
      <c r="E104" s="7"/>
      <c r="F104" s="7"/>
      <c r="G104" s="7"/>
      <c r="H104" s="7"/>
      <c r="I104" s="7"/>
      <c r="J104" s="7"/>
    </row>
    <row r="105" ht="66.75" customHeight="1" spans="1:10">
      <c r="A105" s="45"/>
      <c r="B105" s="65"/>
      <c r="C105" s="48"/>
      <c r="D105" s="7"/>
      <c r="E105" s="7"/>
      <c r="F105" s="7"/>
      <c r="G105" s="7"/>
      <c r="H105" s="7"/>
      <c r="I105" s="7"/>
      <c r="J105" s="7"/>
    </row>
    <row r="106" ht="66.75" customHeight="1" spans="1:10">
      <c r="A106" s="45"/>
      <c r="B106" s="65"/>
      <c r="C106" s="48"/>
      <c r="D106" s="7"/>
      <c r="E106" s="7"/>
      <c r="F106" s="7"/>
      <c r="G106" s="7"/>
      <c r="H106" s="7"/>
      <c r="I106" s="7"/>
      <c r="J106" s="7"/>
    </row>
    <row r="107" ht="66.75" customHeight="1" spans="1:10">
      <c r="A107" s="45"/>
      <c r="B107" s="65"/>
      <c r="C107" s="48"/>
      <c r="D107" s="7"/>
      <c r="E107" s="7"/>
      <c r="F107" s="7"/>
      <c r="G107" s="7"/>
      <c r="H107" s="7"/>
      <c r="I107" s="7"/>
      <c r="J107" s="7"/>
    </row>
    <row r="108" ht="66.75" customHeight="1" spans="1:10">
      <c r="A108" s="45"/>
      <c r="B108" s="65"/>
      <c r="C108" s="48"/>
      <c r="D108" s="7"/>
      <c r="E108" s="7"/>
      <c r="F108" s="7"/>
      <c r="G108" s="7"/>
      <c r="H108" s="7"/>
      <c r="I108" s="7"/>
      <c r="J108" s="7"/>
    </row>
    <row r="109" ht="66.75" customHeight="1" spans="1:10">
      <c r="A109" s="45"/>
      <c r="B109" s="65"/>
      <c r="C109" s="48"/>
      <c r="D109" s="7"/>
      <c r="E109" s="7"/>
      <c r="F109" s="7"/>
      <c r="G109" s="7"/>
      <c r="H109" s="7"/>
      <c r="I109" s="7"/>
      <c r="J109" s="7"/>
    </row>
    <row r="110" ht="66.75" customHeight="1" spans="1:10">
      <c r="A110" s="45"/>
      <c r="B110" s="65"/>
      <c r="C110" s="48"/>
      <c r="D110" s="7"/>
      <c r="E110" s="7"/>
      <c r="F110" s="7"/>
      <c r="G110" s="7"/>
      <c r="H110" s="7"/>
      <c r="I110" s="7"/>
      <c r="J110" s="7"/>
    </row>
    <row r="111" ht="66.75" customHeight="1" spans="1:10">
      <c r="A111" s="45"/>
      <c r="B111" s="65"/>
      <c r="C111" s="48"/>
      <c r="D111" s="7"/>
      <c r="E111" s="7"/>
      <c r="F111" s="7"/>
      <c r="G111" s="7"/>
      <c r="H111" s="7"/>
      <c r="I111" s="7"/>
      <c r="J111" s="7"/>
    </row>
    <row r="112" ht="66.75" customHeight="1" spans="1:10">
      <c r="A112" s="45"/>
      <c r="B112" s="65"/>
      <c r="C112" s="48"/>
      <c r="D112" s="7"/>
      <c r="E112" s="7"/>
      <c r="F112" s="7"/>
      <c r="G112" s="7"/>
      <c r="H112" s="7"/>
      <c r="I112" s="7"/>
      <c r="J112" s="7"/>
    </row>
    <row r="113" ht="66.75" customHeight="1" spans="1:10">
      <c r="A113" s="45"/>
      <c r="B113" s="65"/>
      <c r="C113" s="48"/>
      <c r="D113" s="7"/>
      <c r="E113" s="7"/>
      <c r="F113" s="7"/>
      <c r="G113" s="7"/>
      <c r="H113" s="7"/>
      <c r="I113" s="7"/>
      <c r="J113" s="7"/>
    </row>
    <row r="114" ht="66.75" customHeight="1" spans="1:10">
      <c r="A114" s="45"/>
      <c r="B114" s="65"/>
      <c r="C114" s="48"/>
      <c r="D114" s="7"/>
      <c r="E114" s="7"/>
      <c r="F114" s="7"/>
      <c r="G114" s="7"/>
      <c r="H114" s="7"/>
      <c r="I114" s="7"/>
      <c r="J114" s="7"/>
    </row>
    <row r="115" ht="66.75" customHeight="1" spans="1:10">
      <c r="A115" s="45"/>
      <c r="B115" s="65"/>
      <c r="C115" s="48"/>
      <c r="D115" s="7"/>
      <c r="E115" s="7"/>
      <c r="F115" s="7"/>
      <c r="G115" s="7"/>
      <c r="H115" s="7"/>
      <c r="I115" s="7"/>
      <c r="J115" s="7"/>
    </row>
    <row r="116" ht="66.75" customHeight="1" spans="1:10">
      <c r="A116" s="45"/>
      <c r="B116" s="65"/>
      <c r="C116" s="48"/>
      <c r="D116" s="7"/>
      <c r="E116" s="7"/>
      <c r="F116" s="7"/>
      <c r="G116" s="7"/>
      <c r="H116" s="7"/>
      <c r="I116" s="7"/>
      <c r="J116" s="7"/>
    </row>
    <row r="117" ht="66.75" customHeight="1" spans="1:10">
      <c r="A117" s="45"/>
      <c r="B117" s="65"/>
      <c r="C117" s="48"/>
      <c r="D117" s="7"/>
      <c r="E117" s="7"/>
      <c r="F117" s="7"/>
      <c r="G117" s="7"/>
      <c r="H117" s="7"/>
      <c r="I117" s="7"/>
      <c r="J117" s="7"/>
    </row>
    <row r="118" ht="66.75" customHeight="1" spans="1:10">
      <c r="A118" s="45"/>
      <c r="B118" s="65"/>
      <c r="C118" s="48"/>
      <c r="D118" s="7"/>
      <c r="E118" s="7"/>
      <c r="F118" s="7"/>
      <c r="G118" s="7"/>
      <c r="H118" s="7"/>
      <c r="I118" s="7"/>
      <c r="J118" s="7"/>
    </row>
    <row r="119" ht="66.75" customHeight="1" spans="1:10">
      <c r="A119" s="45"/>
      <c r="B119" s="65"/>
      <c r="C119" s="48"/>
      <c r="D119" s="7"/>
      <c r="E119" s="7"/>
      <c r="F119" s="7"/>
      <c r="G119" s="7"/>
      <c r="H119" s="7"/>
      <c r="I119" s="7"/>
      <c r="J119" s="7"/>
    </row>
    <row r="120" ht="66.75" customHeight="1" spans="1:10">
      <c r="A120" s="45"/>
      <c r="B120" s="65"/>
      <c r="C120" s="48"/>
      <c r="D120" s="7"/>
      <c r="E120" s="7"/>
      <c r="F120" s="7"/>
      <c r="G120" s="7"/>
      <c r="H120" s="7"/>
      <c r="I120" s="7"/>
      <c r="J120" s="7"/>
    </row>
    <row r="121" ht="66.75" customHeight="1" spans="1:10">
      <c r="A121" s="45"/>
      <c r="B121" s="65"/>
      <c r="C121" s="48"/>
      <c r="D121" s="7"/>
      <c r="E121" s="7"/>
      <c r="F121" s="7"/>
      <c r="G121" s="7"/>
      <c r="H121" s="7"/>
      <c r="I121" s="7"/>
      <c r="J121" s="7"/>
    </row>
    <row r="122" ht="66.75" customHeight="1" spans="1:10">
      <c r="A122" s="45"/>
      <c r="B122" s="65"/>
      <c r="C122" s="48"/>
      <c r="D122" s="7"/>
      <c r="E122" s="7"/>
      <c r="F122" s="7"/>
      <c r="G122" s="7"/>
      <c r="H122" s="7"/>
      <c r="I122" s="7"/>
      <c r="J122" s="7"/>
    </row>
    <row r="123" ht="66.75" customHeight="1" spans="1:10">
      <c r="A123" s="45"/>
      <c r="B123" s="65"/>
      <c r="C123" s="48"/>
      <c r="D123" s="7"/>
      <c r="E123" s="7"/>
      <c r="F123" s="7"/>
      <c r="G123" s="7"/>
      <c r="H123" s="7"/>
      <c r="I123" s="7"/>
      <c r="J123" s="7"/>
    </row>
    <row r="124" ht="66.75" customHeight="1" spans="1:10">
      <c r="A124" s="45"/>
      <c r="B124" s="65"/>
      <c r="C124" s="48"/>
      <c r="D124" s="7"/>
      <c r="E124" s="7"/>
      <c r="F124" s="7"/>
      <c r="G124" s="7"/>
      <c r="H124" s="7"/>
      <c r="I124" s="7"/>
      <c r="J124" s="7"/>
    </row>
    <row r="125" ht="66.75" customHeight="1" spans="1:10">
      <c r="A125" s="45"/>
      <c r="B125" s="65"/>
      <c r="C125" s="48"/>
      <c r="D125" s="7"/>
      <c r="E125" s="7"/>
      <c r="F125" s="7"/>
      <c r="G125" s="7"/>
      <c r="H125" s="7"/>
      <c r="I125" s="7"/>
      <c r="J125" s="7"/>
    </row>
    <row r="126" ht="66.75" customHeight="1" spans="1:10">
      <c r="A126" s="45"/>
      <c r="B126" s="65"/>
      <c r="C126" s="48"/>
      <c r="D126" s="7"/>
      <c r="E126" s="7"/>
      <c r="F126" s="7"/>
      <c r="G126" s="7"/>
      <c r="H126" s="7"/>
      <c r="I126" s="7"/>
      <c r="J126" s="7"/>
    </row>
    <row r="127" ht="66.75" customHeight="1" spans="1:10">
      <c r="A127" s="45"/>
      <c r="B127" s="65"/>
      <c r="C127" s="48"/>
      <c r="D127" s="7"/>
      <c r="E127" s="7"/>
      <c r="F127" s="7"/>
      <c r="G127" s="7"/>
      <c r="H127" s="7"/>
      <c r="I127" s="7"/>
      <c r="J127" s="7"/>
    </row>
    <row r="128" ht="66.75" customHeight="1" spans="1:10">
      <c r="A128" s="45"/>
      <c r="B128" s="65"/>
      <c r="C128" s="48"/>
      <c r="D128" s="7"/>
      <c r="E128" s="7"/>
      <c r="F128" s="7"/>
      <c r="G128" s="7"/>
      <c r="H128" s="7"/>
      <c r="I128" s="7"/>
      <c r="J128" s="7"/>
    </row>
    <row r="129" ht="66.75" customHeight="1" spans="1:10">
      <c r="A129" s="45"/>
      <c r="B129" s="65"/>
      <c r="C129" s="48"/>
      <c r="D129" s="7"/>
      <c r="E129" s="7"/>
      <c r="F129" s="7"/>
      <c r="G129" s="7"/>
      <c r="H129" s="7"/>
      <c r="I129" s="7"/>
      <c r="J129" s="7"/>
    </row>
    <row r="130" ht="66.75" customHeight="1" spans="1:10">
      <c r="A130" s="45"/>
      <c r="B130" s="65"/>
      <c r="C130" s="48"/>
      <c r="D130" s="7"/>
      <c r="E130" s="7"/>
      <c r="F130" s="7"/>
      <c r="G130" s="7"/>
      <c r="H130" s="7"/>
      <c r="I130" s="7"/>
      <c r="J130" s="7"/>
    </row>
    <row r="131" ht="66.75" customHeight="1" spans="1:10">
      <c r="A131" s="45"/>
      <c r="B131" s="65"/>
      <c r="C131" s="48"/>
      <c r="D131" s="7"/>
      <c r="E131" s="7"/>
      <c r="F131" s="7"/>
      <c r="G131" s="7"/>
      <c r="H131" s="7"/>
      <c r="I131" s="7"/>
      <c r="J131" s="7"/>
    </row>
    <row r="132" ht="66.75" customHeight="1" spans="1:10">
      <c r="A132" s="45"/>
      <c r="B132" s="65"/>
      <c r="C132" s="48"/>
      <c r="D132" s="7"/>
      <c r="E132" s="7"/>
      <c r="F132" s="7"/>
      <c r="G132" s="7"/>
      <c r="H132" s="7"/>
      <c r="I132" s="7"/>
      <c r="J132" s="7"/>
    </row>
    <row r="133" ht="66.75" customHeight="1" spans="1:10">
      <c r="A133" s="45"/>
      <c r="B133" s="65"/>
      <c r="C133" s="48"/>
      <c r="D133" s="7"/>
      <c r="E133" s="7"/>
      <c r="F133" s="7"/>
      <c r="G133" s="7"/>
      <c r="H133" s="7"/>
      <c r="I133" s="7"/>
      <c r="J133" s="7"/>
    </row>
    <row r="134" ht="66.75" customHeight="1" spans="1:10">
      <c r="A134" s="45"/>
      <c r="B134" s="65"/>
      <c r="C134" s="48"/>
      <c r="D134" s="7"/>
      <c r="E134" s="7"/>
      <c r="F134" s="7"/>
      <c r="G134" s="7"/>
      <c r="H134" s="7"/>
      <c r="I134" s="7"/>
      <c r="J134" s="7"/>
    </row>
    <row r="135" ht="66.75" customHeight="1" spans="1:10">
      <c r="A135" s="45"/>
      <c r="B135" s="65"/>
      <c r="C135" s="48"/>
      <c r="D135" s="7"/>
      <c r="E135" s="7"/>
      <c r="F135" s="7"/>
      <c r="G135" s="7"/>
      <c r="H135" s="7"/>
      <c r="I135" s="7"/>
      <c r="J135" s="7"/>
    </row>
    <row r="136" ht="66.75" customHeight="1" spans="1:10">
      <c r="A136" s="45"/>
      <c r="B136" s="65"/>
      <c r="C136" s="48"/>
      <c r="D136" s="7"/>
      <c r="E136" s="7"/>
      <c r="F136" s="7"/>
      <c r="G136" s="7"/>
      <c r="H136" s="7"/>
      <c r="I136" s="7"/>
      <c r="J136" s="7"/>
    </row>
    <row r="137" ht="66.75" customHeight="1" spans="1:10">
      <c r="A137" s="45"/>
      <c r="B137" s="65"/>
      <c r="C137" s="48"/>
      <c r="D137" s="7"/>
      <c r="E137" s="7"/>
      <c r="F137" s="7"/>
      <c r="G137" s="7"/>
      <c r="H137" s="7"/>
      <c r="I137" s="7"/>
      <c r="J137" s="7"/>
    </row>
    <row r="138" ht="66.75" customHeight="1" spans="1:10">
      <c r="A138" s="45"/>
      <c r="B138" s="65"/>
      <c r="C138" s="48"/>
      <c r="D138" s="7"/>
      <c r="E138" s="7"/>
      <c r="F138" s="7"/>
      <c r="G138" s="7"/>
      <c r="H138" s="7"/>
      <c r="I138" s="7"/>
      <c r="J138" s="7"/>
    </row>
    <row r="139" ht="66.75" customHeight="1" spans="1:10">
      <c r="A139" s="45"/>
      <c r="B139" s="65"/>
      <c r="C139" s="48"/>
      <c r="D139" s="7"/>
      <c r="E139" s="7"/>
      <c r="F139" s="7"/>
      <c r="G139" s="7"/>
      <c r="H139" s="7"/>
      <c r="I139" s="7"/>
      <c r="J139" s="7"/>
    </row>
    <row r="140" ht="66.75" customHeight="1" spans="1:10">
      <c r="A140" s="45"/>
      <c r="B140" s="65"/>
      <c r="C140" s="48"/>
      <c r="D140" s="7"/>
      <c r="E140" s="7"/>
      <c r="F140" s="7"/>
      <c r="G140" s="7"/>
      <c r="H140" s="7"/>
      <c r="I140" s="7"/>
      <c r="J140" s="7"/>
    </row>
    <row r="141" ht="66.75" customHeight="1" spans="1:10">
      <c r="A141" s="45"/>
      <c r="B141" s="65"/>
      <c r="C141" s="48"/>
      <c r="D141" s="7"/>
      <c r="E141" s="7"/>
      <c r="F141" s="7"/>
      <c r="G141" s="7"/>
      <c r="H141" s="7"/>
      <c r="I141" s="7"/>
      <c r="J141" s="7"/>
    </row>
    <row r="142" ht="66.75" customHeight="1" spans="1:10">
      <c r="A142" s="45"/>
      <c r="B142" s="65"/>
      <c r="C142" s="48"/>
      <c r="D142" s="7"/>
      <c r="E142" s="7"/>
      <c r="F142" s="7"/>
      <c r="G142" s="7"/>
      <c r="H142" s="7"/>
      <c r="I142" s="7"/>
      <c r="J142" s="7"/>
    </row>
    <row r="143" ht="66.75" customHeight="1" spans="1:10">
      <c r="A143" s="45"/>
      <c r="B143" s="65"/>
      <c r="C143" s="48"/>
      <c r="D143" s="7"/>
      <c r="E143" s="7"/>
      <c r="F143" s="7"/>
      <c r="G143" s="7"/>
      <c r="H143" s="7"/>
      <c r="I143" s="7"/>
      <c r="J143" s="7"/>
    </row>
    <row r="144" ht="66.75" customHeight="1" spans="1:10">
      <c r="A144" s="45"/>
      <c r="B144" s="65"/>
      <c r="C144" s="48"/>
      <c r="D144" s="7"/>
      <c r="E144" s="7"/>
      <c r="F144" s="7"/>
      <c r="G144" s="7"/>
      <c r="H144" s="7"/>
      <c r="I144" s="7"/>
      <c r="J144" s="7"/>
    </row>
    <row r="145" ht="66.75" customHeight="1" spans="1:10">
      <c r="A145" s="45"/>
      <c r="B145" s="65"/>
      <c r="C145" s="48"/>
      <c r="D145" s="7"/>
      <c r="E145" s="7"/>
      <c r="F145" s="7"/>
      <c r="G145" s="7"/>
      <c r="H145" s="7"/>
      <c r="I145" s="7"/>
      <c r="J145" s="7"/>
    </row>
    <row r="146" ht="66.75" customHeight="1" spans="1:10">
      <c r="A146" s="45"/>
      <c r="B146" s="65"/>
      <c r="C146" s="48"/>
      <c r="D146" s="7"/>
      <c r="E146" s="7"/>
      <c r="F146" s="7"/>
      <c r="G146" s="7"/>
      <c r="H146" s="7"/>
      <c r="I146" s="7"/>
      <c r="J146" s="7"/>
    </row>
    <row r="147" ht="66.75" customHeight="1" spans="1:10">
      <c r="A147" s="45"/>
      <c r="B147" s="65"/>
      <c r="C147" s="48"/>
      <c r="D147" s="7"/>
      <c r="E147" s="7"/>
      <c r="F147" s="7"/>
      <c r="G147" s="7"/>
      <c r="H147" s="7"/>
      <c r="I147" s="7"/>
      <c r="J147" s="7"/>
    </row>
    <row r="148" ht="66.75" customHeight="1" spans="1:10">
      <c r="A148" s="45"/>
      <c r="B148" s="65"/>
      <c r="C148" s="48"/>
      <c r="D148" s="7"/>
      <c r="E148" s="7"/>
      <c r="F148" s="7"/>
      <c r="G148" s="7"/>
      <c r="H148" s="7"/>
      <c r="I148" s="7"/>
      <c r="J148" s="7"/>
    </row>
    <row r="149" ht="66.75" customHeight="1" spans="1:10">
      <c r="A149" s="45"/>
      <c r="B149" s="65"/>
      <c r="C149" s="48"/>
      <c r="D149" s="7"/>
      <c r="E149" s="7"/>
      <c r="F149" s="7"/>
      <c r="G149" s="7"/>
      <c r="H149" s="7"/>
      <c r="I149" s="7"/>
      <c r="J149" s="7"/>
    </row>
    <row r="150" ht="66.75" customHeight="1" spans="1:10">
      <c r="A150" s="45"/>
      <c r="B150" s="65"/>
      <c r="C150" s="48"/>
      <c r="D150" s="7"/>
      <c r="E150" s="7"/>
      <c r="F150" s="7"/>
      <c r="G150" s="7"/>
      <c r="H150" s="7"/>
      <c r="I150" s="7"/>
      <c r="J150" s="7"/>
    </row>
    <row r="151" ht="66.75" customHeight="1" spans="1:10">
      <c r="A151" s="45"/>
      <c r="B151" s="65"/>
      <c r="C151" s="48"/>
      <c r="D151" s="7"/>
      <c r="E151" s="7"/>
      <c r="F151" s="7"/>
      <c r="G151" s="7"/>
      <c r="H151" s="7"/>
      <c r="I151" s="7"/>
      <c r="J151" s="7"/>
    </row>
    <row r="152" ht="66.75" customHeight="1" spans="1:10">
      <c r="A152" s="45"/>
      <c r="B152" s="65"/>
      <c r="C152" s="48"/>
      <c r="D152" s="7"/>
      <c r="E152" s="7"/>
      <c r="F152" s="7"/>
      <c r="G152" s="7"/>
      <c r="H152" s="7"/>
      <c r="I152" s="7"/>
      <c r="J152" s="7"/>
    </row>
    <row r="153" ht="66.75" customHeight="1" spans="1:10">
      <c r="A153" s="45"/>
      <c r="B153" s="65"/>
      <c r="C153" s="48"/>
      <c r="D153" s="7"/>
      <c r="E153" s="7"/>
      <c r="F153" s="7"/>
      <c r="G153" s="7"/>
      <c r="H153" s="7"/>
      <c r="I153" s="7"/>
      <c r="J153" s="7"/>
    </row>
    <row r="154" ht="66.75" customHeight="1" spans="1:10">
      <c r="A154" s="45"/>
      <c r="B154" s="65"/>
      <c r="C154" s="48"/>
      <c r="D154" s="7"/>
      <c r="E154" s="7"/>
      <c r="F154" s="7"/>
      <c r="G154" s="7"/>
      <c r="H154" s="7"/>
      <c r="I154" s="7"/>
      <c r="J154" s="7"/>
    </row>
    <row r="155" ht="66.75" customHeight="1" spans="1:10">
      <c r="A155" s="45"/>
      <c r="B155" s="65"/>
      <c r="C155" s="48"/>
      <c r="D155" s="7"/>
      <c r="E155" s="7"/>
      <c r="F155" s="7"/>
      <c r="G155" s="7"/>
      <c r="H155" s="7"/>
      <c r="I155" s="7"/>
      <c r="J155" s="7"/>
    </row>
    <row r="156" ht="66.75" customHeight="1" spans="1:10">
      <c r="A156" s="45"/>
      <c r="B156" s="65"/>
      <c r="C156" s="48"/>
      <c r="D156" s="7"/>
      <c r="E156" s="7"/>
      <c r="F156" s="7"/>
      <c r="G156" s="7"/>
      <c r="H156" s="7"/>
      <c r="I156" s="7"/>
      <c r="J156" s="7"/>
    </row>
    <row r="157" ht="66.75" customHeight="1" spans="1:10">
      <c r="A157" s="45"/>
      <c r="B157" s="65"/>
      <c r="C157" s="48"/>
      <c r="D157" s="7"/>
      <c r="E157" s="7"/>
      <c r="F157" s="7"/>
      <c r="G157" s="7"/>
      <c r="H157" s="7"/>
      <c r="I157" s="7"/>
      <c r="J157" s="7"/>
    </row>
    <row r="158" ht="66.75" customHeight="1" spans="1:10">
      <c r="A158" s="45"/>
      <c r="B158" s="65"/>
      <c r="C158" s="48"/>
      <c r="D158" s="7"/>
      <c r="E158" s="7"/>
      <c r="F158" s="7"/>
      <c r="G158" s="7"/>
      <c r="H158" s="7"/>
      <c r="I158" s="7"/>
      <c r="J158" s="7"/>
    </row>
    <row r="159" ht="66.75" customHeight="1" spans="1:10">
      <c r="A159" s="45"/>
      <c r="B159" s="65"/>
      <c r="C159" s="48"/>
      <c r="D159" s="7"/>
      <c r="E159" s="7"/>
      <c r="F159" s="7"/>
      <c r="G159" s="7"/>
      <c r="H159" s="7"/>
      <c r="I159" s="7"/>
      <c r="J159" s="7"/>
    </row>
    <row r="160" ht="66.75" customHeight="1" spans="1:10">
      <c r="A160" s="45"/>
      <c r="B160" s="65"/>
      <c r="C160" s="48"/>
      <c r="D160" s="7"/>
      <c r="E160" s="7"/>
      <c r="F160" s="7"/>
      <c r="G160" s="7"/>
      <c r="H160" s="7"/>
      <c r="I160" s="7"/>
      <c r="J160" s="7"/>
    </row>
    <row r="161" ht="66.75" customHeight="1" spans="1:10">
      <c r="A161" s="45"/>
      <c r="B161" s="65"/>
      <c r="C161" s="48"/>
      <c r="D161" s="7"/>
      <c r="E161" s="7"/>
      <c r="F161" s="7"/>
      <c r="G161" s="7"/>
      <c r="H161" s="7"/>
      <c r="I161" s="7"/>
      <c r="J161" s="7"/>
    </row>
    <row r="162" ht="66.75" customHeight="1" spans="1:10">
      <c r="A162" s="45"/>
      <c r="B162" s="65"/>
      <c r="C162" s="48"/>
      <c r="D162" s="7"/>
      <c r="E162" s="7"/>
      <c r="F162" s="7"/>
      <c r="G162" s="7"/>
      <c r="H162" s="7"/>
      <c r="I162" s="7"/>
      <c r="J162" s="7"/>
    </row>
    <row r="163" ht="66.75" customHeight="1" spans="1:10">
      <c r="A163" s="45"/>
      <c r="B163" s="65"/>
      <c r="C163" s="48"/>
      <c r="D163" s="7"/>
      <c r="E163" s="7"/>
      <c r="F163" s="7"/>
      <c r="G163" s="7"/>
      <c r="H163" s="7"/>
      <c r="I163" s="7"/>
      <c r="J163" s="7"/>
    </row>
    <row r="164" ht="66.75" customHeight="1" spans="1:10">
      <c r="A164" s="45"/>
      <c r="B164" s="65"/>
      <c r="C164" s="48"/>
      <c r="D164" s="7"/>
      <c r="E164" s="7"/>
      <c r="F164" s="7"/>
      <c r="G164" s="7"/>
      <c r="H164" s="7"/>
      <c r="I164" s="7"/>
      <c r="J164" s="7"/>
    </row>
    <row r="165" ht="66.75" customHeight="1" spans="1:10">
      <c r="A165" s="45"/>
      <c r="B165" s="65"/>
      <c r="C165" s="48"/>
      <c r="D165" s="7"/>
      <c r="E165" s="7"/>
      <c r="F165" s="7"/>
      <c r="G165" s="7"/>
      <c r="H165" s="7"/>
      <c r="I165" s="7"/>
      <c r="J165" s="7"/>
    </row>
    <row r="166" ht="66.75" customHeight="1" spans="1:10">
      <c r="A166" s="45"/>
      <c r="B166" s="65"/>
      <c r="C166" s="48"/>
      <c r="D166" s="7"/>
      <c r="E166" s="7"/>
      <c r="F166" s="7"/>
      <c r="G166" s="7"/>
      <c r="H166" s="7"/>
      <c r="I166" s="7"/>
      <c r="J166" s="7"/>
    </row>
    <row r="167" ht="66.75" customHeight="1" spans="1:10">
      <c r="A167" s="45"/>
      <c r="B167" s="65"/>
      <c r="C167" s="48"/>
      <c r="D167" s="7"/>
      <c r="E167" s="7"/>
      <c r="F167" s="7"/>
      <c r="G167" s="7"/>
      <c r="H167" s="7"/>
      <c r="I167" s="7"/>
      <c r="J167" s="7"/>
    </row>
    <row r="168" ht="66.75" customHeight="1" spans="1:10">
      <c r="A168" s="45"/>
      <c r="B168" s="65"/>
      <c r="C168" s="48"/>
      <c r="D168" s="7"/>
      <c r="E168" s="7"/>
      <c r="F168" s="7"/>
      <c r="G168" s="7"/>
      <c r="H168" s="7"/>
      <c r="I168" s="7"/>
      <c r="J168" s="7"/>
    </row>
    <row r="169" ht="66.75" customHeight="1" spans="1:10">
      <c r="A169" s="45"/>
      <c r="B169" s="65"/>
      <c r="C169" s="48"/>
      <c r="D169" s="7"/>
      <c r="E169" s="7"/>
      <c r="F169" s="7"/>
      <c r="G169" s="7"/>
      <c r="H169" s="7"/>
      <c r="I169" s="7"/>
      <c r="J169" s="7"/>
    </row>
    <row r="170" ht="66.75" customHeight="1" spans="1:10">
      <c r="A170" s="45"/>
      <c r="B170" s="65"/>
      <c r="C170" s="48"/>
      <c r="D170" s="7"/>
      <c r="E170" s="7"/>
      <c r="F170" s="7"/>
      <c r="G170" s="7"/>
      <c r="H170" s="7"/>
      <c r="I170" s="7"/>
      <c r="J170" s="7"/>
    </row>
    <row r="171" ht="66.75" customHeight="1" spans="1:10">
      <c r="A171" s="45"/>
      <c r="B171" s="65"/>
      <c r="C171" s="48"/>
      <c r="D171" s="7"/>
      <c r="E171" s="7"/>
      <c r="F171" s="7"/>
      <c r="G171" s="7"/>
      <c r="H171" s="7"/>
      <c r="I171" s="7"/>
      <c r="J171" s="7"/>
    </row>
    <row r="172" spans="1:10">
      <c r="A172" s="46"/>
      <c r="B172" s="44"/>
      <c r="C172" s="48"/>
      <c r="D172" s="47"/>
      <c r="E172" s="8"/>
      <c r="F172" s="8"/>
      <c r="G172" s="8"/>
      <c r="H172" s="8"/>
      <c r="I172" s="8"/>
      <c r="J172" s="8"/>
    </row>
    <row r="173" spans="1:10">
      <c r="A173" s="46"/>
      <c r="B173" s="44"/>
      <c r="C173" s="48"/>
      <c r="D173" s="47"/>
      <c r="E173" s="8"/>
      <c r="F173" s="8"/>
      <c r="G173" s="8"/>
      <c r="H173" s="8"/>
      <c r="I173" s="8"/>
      <c r="J173" s="8"/>
    </row>
    <row r="174" spans="1:10">
      <c r="A174" s="46"/>
      <c r="B174" s="44"/>
      <c r="C174" s="48"/>
      <c r="D174" s="47"/>
      <c r="E174" s="8"/>
      <c r="F174" s="8"/>
      <c r="G174" s="8"/>
      <c r="H174" s="8"/>
      <c r="I174" s="8"/>
      <c r="J174" s="8"/>
    </row>
  </sheetData>
  <sortState ref="A3:A4">
    <sortCondition ref="A3:A4"/>
  </sortState>
  <mergeCells count="1">
    <mergeCell ref="A1:D1"/>
  </mergeCells>
  <pageMargins left="0.708661417322835" right="0.551181102362205" top="0.748031496062992" bottom="0.748031496062992" header="0.31496062992126" footer="0.31496062992126"/>
  <pageSetup paperSize="9" scale="83"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1"/>
  <sheetViews>
    <sheetView tabSelected="1" topLeftCell="A13" workbookViewId="0">
      <selection activeCell="D15" sqref="D15"/>
    </sheetView>
  </sheetViews>
  <sheetFormatPr defaultColWidth="9" defaultRowHeight="18.75"/>
  <cols>
    <col min="1" max="1" width="9" style="1" customWidth="1"/>
    <col min="2" max="2" width="28.5" style="2" customWidth="1"/>
    <col min="3" max="3" width="19" style="3" customWidth="1"/>
    <col min="4" max="4" width="135" style="1" customWidth="1"/>
    <col min="5" max="9" width="12" style="1" customWidth="1"/>
    <col min="10" max="14" width="11" style="1" customWidth="1"/>
    <col min="15" max="16384" width="9" style="1"/>
  </cols>
  <sheetData>
    <row r="1" ht="71.25" customHeight="1" spans="1:14">
      <c r="A1" s="4" t="s">
        <v>167</v>
      </c>
      <c r="B1" s="5"/>
      <c r="C1" s="6"/>
      <c r="D1" s="4"/>
      <c r="E1" s="7"/>
      <c r="F1" s="7"/>
      <c r="G1" s="7"/>
      <c r="H1" s="7"/>
      <c r="I1" s="7"/>
      <c r="J1" s="8"/>
      <c r="K1" s="8"/>
      <c r="L1" s="8"/>
      <c r="M1" s="8"/>
      <c r="N1" s="8"/>
    </row>
    <row r="2" ht="48.75" customHeight="1" spans="1:14">
      <c r="A2" s="9" t="s">
        <v>1</v>
      </c>
      <c r="B2" s="10" t="s">
        <v>2</v>
      </c>
      <c r="C2" s="10" t="s">
        <v>168</v>
      </c>
      <c r="D2" s="9" t="s">
        <v>4</v>
      </c>
      <c r="E2" s="7"/>
      <c r="F2" s="7"/>
      <c r="G2" s="7"/>
      <c r="H2" s="7"/>
      <c r="I2" s="7"/>
      <c r="J2" s="8"/>
      <c r="K2" s="8"/>
      <c r="L2" s="8"/>
      <c r="M2" s="8"/>
      <c r="N2" s="8"/>
    </row>
    <row r="3" ht="153" customHeight="1" spans="1:14">
      <c r="A3" s="11">
        <v>1</v>
      </c>
      <c r="B3" s="12" t="s">
        <v>169</v>
      </c>
      <c r="C3" s="11"/>
      <c r="D3" s="13" t="s">
        <v>170</v>
      </c>
      <c r="E3" s="7"/>
      <c r="F3" s="7"/>
      <c r="G3" s="7"/>
      <c r="H3" s="7"/>
      <c r="I3" s="7"/>
      <c r="J3" s="8"/>
      <c r="K3" s="8"/>
      <c r="L3" s="8"/>
      <c r="M3" s="8"/>
      <c r="N3" s="8"/>
    </row>
    <row r="4" ht="124" customHeight="1" spans="1:14">
      <c r="A4" s="11">
        <v>2</v>
      </c>
      <c r="B4" s="12" t="s">
        <v>171</v>
      </c>
      <c r="C4" s="14" t="str">
        <f>_xlfn.DISPIMG("ID_F1BEBA7C9960476E89D333C3EFCB471D",1)</f>
        <v>=DISPIMG("ID_F1BEBA7C9960476E89D333C3EFCB471D",1)</v>
      </c>
      <c r="D4" s="13" t="s">
        <v>172</v>
      </c>
      <c r="E4" s="7"/>
      <c r="F4" s="7"/>
      <c r="G4" s="7"/>
      <c r="H4" s="7"/>
      <c r="I4" s="7"/>
      <c r="J4" s="8"/>
      <c r="K4" s="8"/>
      <c r="L4" s="8"/>
      <c r="M4" s="8"/>
      <c r="N4" s="8"/>
    </row>
    <row r="5" ht="151.5" customHeight="1" spans="1:14">
      <c r="A5" s="11">
        <v>3</v>
      </c>
      <c r="B5" s="12" t="s">
        <v>173</v>
      </c>
      <c r="C5" s="11"/>
      <c r="D5" s="13" t="s">
        <v>174</v>
      </c>
      <c r="E5" s="7"/>
      <c r="F5" s="7"/>
      <c r="G5" s="7"/>
      <c r="H5" s="7"/>
      <c r="I5" s="7"/>
      <c r="J5" s="8"/>
      <c r="K5" s="8"/>
      <c r="L5" s="8"/>
      <c r="M5" s="8"/>
      <c r="N5" s="8"/>
    </row>
    <row r="6" ht="105" customHeight="1" spans="1:14">
      <c r="A6" s="11">
        <v>4</v>
      </c>
      <c r="B6" s="12" t="s">
        <v>175</v>
      </c>
      <c r="C6" s="11"/>
      <c r="D6" s="13" t="s">
        <v>176</v>
      </c>
      <c r="E6" s="7"/>
      <c r="F6" s="7"/>
      <c r="G6" s="7"/>
      <c r="H6" s="7"/>
      <c r="I6" s="7"/>
      <c r="J6" s="8"/>
      <c r="K6" s="8"/>
      <c r="L6" s="8"/>
      <c r="M6" s="8"/>
      <c r="N6" s="8"/>
    </row>
    <row r="7" ht="181" customHeight="1" spans="1:14">
      <c r="A7" s="11">
        <v>5</v>
      </c>
      <c r="B7" s="12" t="s">
        <v>177</v>
      </c>
      <c r="C7" s="11"/>
      <c r="D7" s="13" t="s">
        <v>178</v>
      </c>
      <c r="E7" s="7"/>
      <c r="F7" s="7"/>
      <c r="G7" s="7"/>
      <c r="H7" s="7"/>
      <c r="I7" s="7"/>
      <c r="J7" s="8"/>
      <c r="K7" s="8"/>
      <c r="L7" s="8"/>
      <c r="M7" s="8"/>
      <c r="N7" s="8"/>
    </row>
    <row r="8" ht="170.25" customHeight="1" spans="1:14">
      <c r="A8" s="11">
        <v>6</v>
      </c>
      <c r="B8" s="12" t="s">
        <v>179</v>
      </c>
      <c r="C8" s="11"/>
      <c r="D8" s="13" t="s">
        <v>180</v>
      </c>
      <c r="E8" s="7"/>
      <c r="F8" s="7"/>
      <c r="G8" s="7"/>
      <c r="H8" s="7"/>
      <c r="I8" s="7"/>
      <c r="J8" s="8"/>
      <c r="K8" s="8"/>
      <c r="L8" s="8"/>
      <c r="M8" s="8"/>
      <c r="N8" s="8"/>
    </row>
    <row r="9" ht="219" customHeight="1" spans="1:14">
      <c r="A9" s="11">
        <v>7</v>
      </c>
      <c r="B9" s="12" t="s">
        <v>181</v>
      </c>
      <c r="C9" s="11"/>
      <c r="D9" s="13" t="s">
        <v>182</v>
      </c>
      <c r="E9" s="7"/>
      <c r="F9" s="7"/>
      <c r="G9" s="7"/>
      <c r="H9" s="7"/>
      <c r="I9" s="7"/>
      <c r="J9" s="8"/>
      <c r="K9" s="8"/>
      <c r="L9" s="8"/>
      <c r="M9" s="8"/>
      <c r="N9" s="8"/>
    </row>
    <row r="10" ht="139" customHeight="1" spans="1:14">
      <c r="A10" s="11">
        <v>8</v>
      </c>
      <c r="B10" s="12" t="s">
        <v>183</v>
      </c>
      <c r="C10" s="11"/>
      <c r="D10" s="13" t="s">
        <v>184</v>
      </c>
      <c r="E10" s="7"/>
      <c r="F10" s="7"/>
      <c r="G10" s="7"/>
      <c r="H10" s="7"/>
      <c r="I10" s="7"/>
      <c r="J10" s="8"/>
      <c r="K10" s="8"/>
      <c r="L10" s="8"/>
      <c r="M10" s="8"/>
      <c r="N10" s="8"/>
    </row>
    <row r="11" ht="124.5" customHeight="1" spans="1:14">
      <c r="A11" s="11">
        <v>9</v>
      </c>
      <c r="B11" s="12" t="s">
        <v>185</v>
      </c>
      <c r="C11" s="11"/>
      <c r="D11" s="13" t="s">
        <v>186</v>
      </c>
      <c r="E11" s="7"/>
      <c r="F11" s="7"/>
      <c r="G11" s="7"/>
      <c r="H11" s="7"/>
      <c r="I11" s="7"/>
      <c r="J11" s="8"/>
      <c r="K11" s="8"/>
      <c r="L11" s="8"/>
      <c r="M11" s="8"/>
      <c r="N11" s="8"/>
    </row>
    <row r="12" ht="118" customHeight="1" spans="1:14">
      <c r="A12" s="11">
        <v>10</v>
      </c>
      <c r="B12" s="12" t="s">
        <v>187</v>
      </c>
      <c r="C12" s="11"/>
      <c r="D12" s="13" t="s">
        <v>188</v>
      </c>
      <c r="E12" s="7"/>
      <c r="F12" s="7"/>
      <c r="G12" s="7"/>
      <c r="H12" s="7"/>
      <c r="I12" s="7"/>
      <c r="J12" s="8"/>
      <c r="K12" s="8"/>
      <c r="L12" s="8"/>
      <c r="M12" s="8"/>
      <c r="N12" s="8"/>
    </row>
    <row r="13" ht="234" customHeight="1" spans="1:14">
      <c r="A13" s="11">
        <v>11</v>
      </c>
      <c r="B13" s="12" t="s">
        <v>189</v>
      </c>
      <c r="C13" s="11"/>
      <c r="D13" s="13" t="s">
        <v>190</v>
      </c>
      <c r="E13" s="7"/>
      <c r="F13" s="7"/>
      <c r="G13" s="7"/>
      <c r="H13" s="7"/>
      <c r="I13" s="7"/>
      <c r="J13" s="8"/>
      <c r="K13" s="8"/>
      <c r="L13" s="8"/>
      <c r="M13" s="8"/>
      <c r="N13" s="8"/>
    </row>
    <row r="14" ht="146.1" customHeight="1" spans="1:14">
      <c r="A14" s="11">
        <v>12</v>
      </c>
      <c r="B14" s="12" t="s">
        <v>191</v>
      </c>
      <c r="C14" s="11" t="str">
        <f>_xlfn.DISPIMG("ID_622A963945984F18AE44F9A6A54F9566",1)</f>
        <v>=DISPIMG("ID_622A963945984F18AE44F9A6A54F9566",1)</v>
      </c>
      <c r="D14" s="13" t="s">
        <v>192</v>
      </c>
      <c r="E14" s="7"/>
      <c r="F14" s="7"/>
      <c r="G14" s="7"/>
      <c r="H14" s="7"/>
      <c r="I14" s="7"/>
      <c r="J14" s="8"/>
      <c r="K14" s="8"/>
      <c r="L14" s="8"/>
      <c r="M14" s="8"/>
      <c r="N14" s="8"/>
    </row>
    <row r="15" ht="137.25" customHeight="1" spans="1:14">
      <c r="A15" s="11">
        <v>13</v>
      </c>
      <c r="B15" s="12" t="s">
        <v>193</v>
      </c>
      <c r="C15" s="11"/>
      <c r="D15" s="13" t="s">
        <v>194</v>
      </c>
      <c r="E15" s="7"/>
      <c r="F15" s="7"/>
      <c r="G15" s="7"/>
      <c r="H15" s="7"/>
      <c r="I15" s="7"/>
      <c r="J15" s="8"/>
      <c r="K15" s="8"/>
      <c r="L15" s="8"/>
      <c r="M15" s="8"/>
      <c r="N15" s="8"/>
    </row>
    <row r="16" ht="155.1" customHeight="1" spans="1:14">
      <c r="A16" s="11">
        <v>14</v>
      </c>
      <c r="B16" s="12" t="s">
        <v>195</v>
      </c>
      <c r="C16" s="11"/>
      <c r="D16" s="15" t="s">
        <v>196</v>
      </c>
      <c r="E16" s="7"/>
      <c r="F16" s="7"/>
      <c r="G16" s="7"/>
      <c r="H16" s="7"/>
      <c r="I16" s="7"/>
      <c r="J16" s="8"/>
      <c r="K16" s="8"/>
      <c r="L16" s="8"/>
      <c r="M16" s="8"/>
      <c r="N16" s="8"/>
    </row>
    <row r="17" ht="155.1" customHeight="1" spans="1:15">
      <c r="A17" s="11">
        <v>15</v>
      </c>
      <c r="B17" s="12" t="s">
        <v>197</v>
      </c>
      <c r="C17" s="11"/>
      <c r="D17" s="13" t="s">
        <v>198</v>
      </c>
      <c r="E17" s="7"/>
      <c r="F17" s="7"/>
      <c r="G17" s="7"/>
      <c r="H17" s="7"/>
      <c r="I17" s="7"/>
      <c r="J17" s="8"/>
      <c r="K17" s="8"/>
      <c r="L17" s="8"/>
      <c r="M17" s="8"/>
      <c r="N17" s="8"/>
    </row>
    <row r="18" ht="170.25" customHeight="1" spans="1:15">
      <c r="A18" s="11">
        <v>16</v>
      </c>
      <c r="B18" s="12" t="s">
        <v>199</v>
      </c>
      <c r="C18" s="11"/>
      <c r="D18" s="13" t="s">
        <v>200</v>
      </c>
      <c r="E18" s="7"/>
      <c r="F18" s="7"/>
      <c r="G18" s="7"/>
      <c r="H18" s="7"/>
      <c r="I18" s="7"/>
      <c r="J18" s="8"/>
      <c r="K18" s="8"/>
      <c r="L18" s="8"/>
      <c r="M18" s="8"/>
      <c r="N18" s="8"/>
    </row>
    <row r="19" ht="150.75" customHeight="1" spans="1:15">
      <c r="A19" s="11">
        <v>17</v>
      </c>
      <c r="B19" s="12" t="s">
        <v>201</v>
      </c>
      <c r="C19" s="11"/>
      <c r="D19" s="13" t="s">
        <v>202</v>
      </c>
      <c r="E19" s="7"/>
      <c r="F19" s="7"/>
      <c r="G19" s="7"/>
      <c r="H19" s="7"/>
      <c r="I19" s="7"/>
      <c r="J19" s="8"/>
      <c r="K19" s="8"/>
      <c r="L19" s="8"/>
      <c r="M19" s="8"/>
      <c r="N19" s="8"/>
    </row>
    <row r="20" ht="156" customHeight="1" spans="1:15">
      <c r="A20" s="11">
        <v>18</v>
      </c>
      <c r="B20" s="12" t="s">
        <v>203</v>
      </c>
      <c r="C20" s="11"/>
      <c r="D20" s="13" t="s">
        <v>204</v>
      </c>
      <c r="E20" s="7"/>
      <c r="F20" s="7"/>
      <c r="G20" s="7"/>
      <c r="H20" s="7"/>
      <c r="I20" s="7"/>
      <c r="J20" s="8"/>
      <c r="K20" s="8"/>
      <c r="L20" s="8"/>
      <c r="M20" s="8"/>
      <c r="N20" s="8"/>
    </row>
    <row r="21" ht="162" customHeight="1" spans="1:15">
      <c r="A21" s="11">
        <v>19</v>
      </c>
      <c r="B21" s="12" t="s">
        <v>205</v>
      </c>
      <c r="C21" s="14" t="str">
        <f>_xlfn.DISPIMG("ID_6E7FB34F033B4D9394DC7A56797EDB41",1)</f>
        <v>=DISPIMG("ID_6E7FB34F033B4D9394DC7A56797EDB41",1)</v>
      </c>
      <c r="D21" s="13" t="s">
        <v>206</v>
      </c>
      <c r="E21" s="7"/>
      <c r="F21" s="7"/>
      <c r="G21" s="7"/>
      <c r="H21" s="7"/>
      <c r="I21" s="7"/>
      <c r="J21" s="8"/>
      <c r="K21" s="8"/>
      <c r="L21" s="8"/>
      <c r="M21" s="8"/>
      <c r="N21" s="8"/>
    </row>
    <row r="22" ht="128" customHeight="1" spans="1:15">
      <c r="A22" s="11">
        <v>20</v>
      </c>
      <c r="B22" s="12" t="s">
        <v>207</v>
      </c>
      <c r="C22" s="11"/>
      <c r="D22" s="13" t="s">
        <v>208</v>
      </c>
      <c r="E22" s="7"/>
      <c r="F22" s="7"/>
      <c r="G22" s="7"/>
      <c r="H22" s="7"/>
      <c r="I22" s="7"/>
      <c r="J22" s="8"/>
      <c r="K22" s="8"/>
      <c r="L22" s="8"/>
      <c r="M22" s="8"/>
      <c r="N22" s="8"/>
    </row>
    <row r="23" ht="102.95" customHeight="1" spans="1:15">
      <c r="A23" s="11">
        <v>21</v>
      </c>
      <c r="B23" s="12" t="s">
        <v>209</v>
      </c>
      <c r="C23" s="11"/>
      <c r="D23" s="13" t="s">
        <v>210</v>
      </c>
      <c r="E23" s="7"/>
      <c r="F23" s="7"/>
      <c r="G23" s="7"/>
      <c r="H23" s="7"/>
      <c r="I23" s="7"/>
      <c r="J23" s="8"/>
      <c r="K23" s="8"/>
      <c r="L23" s="8"/>
      <c r="M23" s="8"/>
      <c r="N23" s="8"/>
    </row>
    <row r="24" customFormat="1" ht="123.75" customHeight="1" spans="1:15">
      <c r="A24" s="11">
        <v>22</v>
      </c>
      <c r="B24" s="16" t="s">
        <v>211</v>
      </c>
      <c r="C24" s="17"/>
      <c r="D24" s="18" t="s">
        <v>212</v>
      </c>
      <c r="E24" s="19"/>
      <c r="F24" s="19"/>
      <c r="G24" s="19"/>
      <c r="H24" s="19"/>
      <c r="I24" s="19"/>
      <c r="J24" s="19"/>
      <c r="K24" s="20"/>
      <c r="L24" s="20"/>
      <c r="M24" s="20"/>
      <c r="N24" s="20"/>
      <c r="O24" s="20"/>
    </row>
    <row r="25" ht="135" customHeight="1" spans="1:15">
      <c r="A25" s="11">
        <v>23</v>
      </c>
      <c r="B25" s="12" t="s">
        <v>213</v>
      </c>
      <c r="C25" s="11"/>
      <c r="D25" s="13" t="s">
        <v>214</v>
      </c>
      <c r="E25" s="7"/>
      <c r="F25" s="7"/>
      <c r="G25" s="7"/>
      <c r="H25" s="7"/>
      <c r="I25" s="7"/>
      <c r="J25" s="8"/>
      <c r="K25" s="8"/>
      <c r="L25" s="8"/>
      <c r="M25" s="8"/>
      <c r="N25" s="8"/>
    </row>
    <row r="26" ht="156" customHeight="1" spans="1:15">
      <c r="A26" s="11">
        <v>24</v>
      </c>
      <c r="B26" s="12" t="s">
        <v>215</v>
      </c>
      <c r="C26" s="11"/>
      <c r="D26" s="13" t="s">
        <v>216</v>
      </c>
      <c r="E26" s="7"/>
      <c r="F26" s="7"/>
      <c r="G26" s="7"/>
      <c r="H26" s="7"/>
      <c r="I26" s="7"/>
      <c r="J26" s="8"/>
      <c r="K26" s="8"/>
      <c r="L26" s="8"/>
      <c r="M26" s="8"/>
      <c r="N26" s="8"/>
    </row>
    <row r="27" ht="164" customHeight="1" spans="1:15">
      <c r="A27" s="11">
        <v>25</v>
      </c>
      <c r="B27" s="12" t="s">
        <v>217</v>
      </c>
      <c r="C27" s="11"/>
      <c r="D27" s="13" t="s">
        <v>218</v>
      </c>
      <c r="E27" s="7"/>
      <c r="F27" s="7"/>
      <c r="G27" s="7"/>
      <c r="H27" s="7"/>
      <c r="I27" s="7"/>
      <c r="J27" s="8"/>
      <c r="K27" s="8"/>
      <c r="L27" s="8"/>
      <c r="M27" s="8"/>
      <c r="N27" s="8"/>
    </row>
    <row r="28" ht="153" customHeight="1" spans="1:15">
      <c r="A28" s="11">
        <v>26</v>
      </c>
      <c r="B28" s="12" t="s">
        <v>219</v>
      </c>
      <c r="C28" s="11"/>
      <c r="D28" s="13" t="s">
        <v>220</v>
      </c>
      <c r="E28" s="7"/>
      <c r="F28" s="7"/>
      <c r="G28" s="7"/>
      <c r="H28" s="7"/>
      <c r="I28" s="7"/>
      <c r="J28" s="8"/>
      <c r="K28" s="8"/>
      <c r="L28" s="8"/>
      <c r="M28" s="8"/>
      <c r="N28" s="8"/>
    </row>
    <row r="29" ht="137.25" customHeight="1" spans="1:15">
      <c r="A29" s="11">
        <v>27</v>
      </c>
      <c r="B29" s="12" t="s">
        <v>221</v>
      </c>
      <c r="C29" s="11"/>
      <c r="D29" s="21" t="s">
        <v>222</v>
      </c>
      <c r="E29" s="7"/>
      <c r="F29" s="7"/>
      <c r="G29" s="7"/>
      <c r="H29" s="7"/>
      <c r="I29" s="7"/>
      <c r="J29" s="8"/>
      <c r="K29" s="8"/>
      <c r="L29" s="8"/>
      <c r="M29" s="8"/>
      <c r="N29" s="8"/>
    </row>
    <row r="30" ht="181.5" customHeight="1" spans="1:15">
      <c r="A30" s="11">
        <v>28</v>
      </c>
      <c r="B30" s="12" t="s">
        <v>223</v>
      </c>
      <c r="C30" s="11"/>
      <c r="D30" s="13" t="s">
        <v>224</v>
      </c>
      <c r="E30" s="7"/>
      <c r="F30" s="7"/>
      <c r="G30" s="7"/>
      <c r="H30" s="7"/>
      <c r="I30" s="7"/>
      <c r="J30" s="8"/>
      <c r="K30" s="8"/>
      <c r="L30" s="8"/>
      <c r="M30" s="8"/>
      <c r="N30" s="8"/>
    </row>
    <row r="31" ht="202" customHeight="1" spans="1:15">
      <c r="A31" s="11">
        <v>29</v>
      </c>
      <c r="B31" s="12" t="s">
        <v>225</v>
      </c>
      <c r="C31" s="11"/>
      <c r="D31" s="13" t="s">
        <v>226</v>
      </c>
      <c r="E31" s="7"/>
      <c r="F31" s="7"/>
      <c r="G31" s="7"/>
      <c r="H31" s="7"/>
      <c r="I31" s="7"/>
      <c r="J31" s="8"/>
      <c r="K31" s="8"/>
      <c r="L31" s="8"/>
      <c r="M31" s="8"/>
      <c r="N31" s="8"/>
    </row>
    <row r="32" ht="120" customHeight="1" spans="1:15">
      <c r="A32" s="11">
        <v>30</v>
      </c>
      <c r="B32" s="12" t="s">
        <v>227</v>
      </c>
      <c r="C32" s="11"/>
      <c r="D32" s="13" t="s">
        <v>228</v>
      </c>
      <c r="E32" s="7"/>
      <c r="F32" s="7"/>
      <c r="G32" s="7"/>
      <c r="H32" s="7"/>
      <c r="I32" s="7"/>
      <c r="J32" s="8"/>
      <c r="K32" s="8"/>
      <c r="L32" s="8"/>
      <c r="M32" s="8"/>
      <c r="N32" s="8"/>
    </row>
    <row r="33" ht="178" customHeight="1" spans="1:14">
      <c r="A33" s="11">
        <v>31</v>
      </c>
      <c r="B33" s="12" t="s">
        <v>229</v>
      </c>
      <c r="C33" s="14" t="str">
        <f>_xlfn.DISPIMG("ID_0B5031F8933549FF97303DFD5ACE8CD5",1)</f>
        <v>=DISPIMG("ID_0B5031F8933549FF97303DFD5ACE8CD5",1)</v>
      </c>
      <c r="D33" s="13" t="s">
        <v>230</v>
      </c>
      <c r="E33" s="7"/>
      <c r="F33" s="7"/>
      <c r="G33" s="22"/>
      <c r="H33" s="7"/>
      <c r="I33" s="7"/>
      <c r="J33" s="8"/>
      <c r="K33" s="8"/>
      <c r="L33" s="8"/>
      <c r="M33" s="8"/>
      <c r="N33" s="8"/>
    </row>
    <row r="34" ht="156" customHeight="1" spans="1:14">
      <c r="A34" s="11">
        <v>32</v>
      </c>
      <c r="B34" s="12" t="s">
        <v>231</v>
      </c>
      <c r="C34" s="11"/>
      <c r="D34" s="13" t="s">
        <v>232</v>
      </c>
      <c r="E34" s="7"/>
      <c r="F34" s="7"/>
      <c r="G34" s="7"/>
      <c r="H34" s="7"/>
      <c r="I34" s="7"/>
      <c r="J34" s="8"/>
      <c r="K34" s="8"/>
      <c r="L34" s="8"/>
      <c r="M34" s="8"/>
      <c r="N34" s="8"/>
    </row>
    <row r="35" ht="146.1" customHeight="1" spans="1:14">
      <c r="A35" s="11">
        <v>33</v>
      </c>
      <c r="B35" s="12" t="s">
        <v>233</v>
      </c>
      <c r="C35" s="11"/>
      <c r="D35" s="13" t="s">
        <v>234</v>
      </c>
      <c r="E35" s="7"/>
      <c r="F35" s="7"/>
      <c r="G35" s="7"/>
      <c r="H35" s="7"/>
      <c r="I35" s="7"/>
      <c r="J35" s="8"/>
      <c r="K35" s="8"/>
      <c r="L35" s="8"/>
      <c r="M35" s="8"/>
      <c r="N35" s="8"/>
    </row>
    <row r="36" ht="146.1" customHeight="1" spans="1:14">
      <c r="A36" s="11">
        <v>34</v>
      </c>
      <c r="B36" s="12" t="s">
        <v>235</v>
      </c>
      <c r="C36" s="11"/>
      <c r="D36" s="13" t="s">
        <v>236</v>
      </c>
      <c r="E36" s="7"/>
      <c r="F36" s="7"/>
      <c r="G36" s="7"/>
      <c r="H36" s="7"/>
      <c r="I36" s="7"/>
      <c r="J36" s="8"/>
      <c r="K36" s="8"/>
      <c r="L36" s="8"/>
      <c r="M36" s="8"/>
      <c r="N36" s="8"/>
    </row>
    <row r="37" ht="138" customHeight="1" spans="1:14">
      <c r="A37" s="11">
        <v>35</v>
      </c>
      <c r="B37" s="12" t="s">
        <v>237</v>
      </c>
      <c r="C37" s="23" t="str">
        <f>_xlfn.DISPIMG("ID_9FA1E8ADB6FF4E96990779117C978074",1)</f>
        <v>=DISPIMG("ID_9FA1E8ADB6FF4E96990779117C978074",1)</v>
      </c>
      <c r="D37" s="13" t="s">
        <v>238</v>
      </c>
      <c r="E37" s="7"/>
      <c r="F37" s="7"/>
      <c r="G37" s="7"/>
      <c r="H37" s="7"/>
      <c r="I37" s="7"/>
      <c r="J37" s="8"/>
      <c r="K37" s="8"/>
      <c r="L37" s="8"/>
      <c r="M37" s="8"/>
      <c r="N37" s="8"/>
    </row>
    <row r="38" ht="153.95" customHeight="1" spans="1:14">
      <c r="A38" s="11">
        <v>36</v>
      </c>
      <c r="B38" s="12" t="s">
        <v>239</v>
      </c>
      <c r="C38" s="11"/>
      <c r="D38" s="13" t="s">
        <v>240</v>
      </c>
      <c r="E38" s="7"/>
      <c r="F38" s="7"/>
      <c r="G38" s="7"/>
      <c r="H38" s="7"/>
      <c r="I38" s="7"/>
      <c r="J38" s="8"/>
      <c r="K38" s="8"/>
      <c r="L38" s="8"/>
      <c r="M38" s="8"/>
      <c r="N38" s="8"/>
    </row>
    <row r="39" ht="188" customHeight="1" spans="1:14">
      <c r="A39" s="11">
        <v>37</v>
      </c>
      <c r="B39" s="12" t="s">
        <v>241</v>
      </c>
      <c r="C39" s="11"/>
      <c r="D39" s="13" t="s">
        <v>242</v>
      </c>
      <c r="E39" s="7"/>
      <c r="F39" s="7"/>
      <c r="G39" s="7"/>
      <c r="H39" s="7"/>
      <c r="I39" s="7"/>
      <c r="J39" s="8"/>
      <c r="K39" s="8"/>
      <c r="L39" s="8"/>
      <c r="M39" s="8"/>
      <c r="N39" s="8"/>
    </row>
    <row r="40" ht="162.75" customHeight="1" spans="1:14">
      <c r="A40" s="11">
        <v>38</v>
      </c>
      <c r="B40" s="12" t="s">
        <v>243</v>
      </c>
      <c r="C40" s="11"/>
      <c r="D40" s="13" t="s">
        <v>244</v>
      </c>
      <c r="E40" s="7"/>
      <c r="F40" s="7"/>
      <c r="G40" s="7"/>
      <c r="H40" s="7"/>
      <c r="I40" s="7"/>
      <c r="J40" s="8"/>
      <c r="K40" s="8"/>
      <c r="L40" s="8"/>
      <c r="M40" s="8"/>
      <c r="N40" s="8"/>
    </row>
    <row r="41" ht="135" customHeight="1" spans="1:14">
      <c r="A41" s="11">
        <v>39</v>
      </c>
      <c r="B41" s="12" t="s">
        <v>245</v>
      </c>
      <c r="C41" s="11"/>
      <c r="D41" s="13" t="s">
        <v>246</v>
      </c>
      <c r="E41" s="7"/>
      <c r="F41" s="7"/>
      <c r="G41" s="7"/>
      <c r="H41" s="7"/>
      <c r="I41" s="7"/>
      <c r="J41" s="8"/>
      <c r="K41" s="8"/>
      <c r="L41" s="8"/>
      <c r="M41" s="8"/>
      <c r="N41" s="8"/>
    </row>
    <row r="42" ht="123" customHeight="1" spans="1:14">
      <c r="A42" s="11">
        <v>40</v>
      </c>
      <c r="B42" s="12" t="s">
        <v>247</v>
      </c>
      <c r="C42" s="11"/>
      <c r="D42" s="13" t="s">
        <v>248</v>
      </c>
      <c r="E42" s="7"/>
      <c r="F42" s="7"/>
      <c r="G42" s="7"/>
      <c r="H42" s="7"/>
      <c r="I42" s="7"/>
      <c r="J42" s="8"/>
      <c r="K42" s="8"/>
      <c r="L42" s="8"/>
      <c r="M42" s="8"/>
      <c r="N42" s="8"/>
    </row>
    <row r="43" ht="135.75" customHeight="1" spans="1:14">
      <c r="A43" s="11">
        <v>41</v>
      </c>
      <c r="B43" s="12" t="s">
        <v>249</v>
      </c>
      <c r="C43" s="11"/>
      <c r="D43" s="24" t="s">
        <v>250</v>
      </c>
      <c r="E43" s="7"/>
      <c r="F43" s="7"/>
      <c r="G43" s="7"/>
      <c r="H43" s="7"/>
      <c r="I43" s="7"/>
      <c r="J43" s="8"/>
      <c r="K43" s="8"/>
      <c r="L43" s="8"/>
      <c r="M43" s="8"/>
      <c r="N43" s="8"/>
    </row>
    <row r="44" ht="138" customHeight="1" spans="1:14">
      <c r="A44" s="11">
        <v>42</v>
      </c>
      <c r="B44" s="25" t="s">
        <v>213</v>
      </c>
      <c r="C44" s="26"/>
      <c r="D44" s="15" t="s">
        <v>251</v>
      </c>
      <c r="E44" s="7"/>
      <c r="F44" s="7"/>
      <c r="G44" s="7"/>
      <c r="H44" s="7"/>
      <c r="I44" s="7"/>
      <c r="J44" s="8"/>
      <c r="K44" s="8"/>
      <c r="L44" s="8"/>
      <c r="M44" s="8"/>
      <c r="N44" s="8"/>
    </row>
    <row r="45" ht="209" customHeight="1" spans="1:14">
      <c r="A45" s="11">
        <v>43</v>
      </c>
      <c r="B45" s="25" t="s">
        <v>252</v>
      </c>
      <c r="C45" s="14" t="str">
        <f>_xlfn.DISPIMG("ID_1E713E4ABD634C29AB48A7C1E89E0E33",1)</f>
        <v>=DISPIMG("ID_1E713E4ABD634C29AB48A7C1E89E0E33",1)</v>
      </c>
      <c r="D45" s="15" t="s">
        <v>253</v>
      </c>
      <c r="E45" s="7"/>
      <c r="F45" s="7"/>
      <c r="G45" s="7"/>
      <c r="H45" s="7"/>
      <c r="I45" s="7"/>
      <c r="J45" s="8"/>
      <c r="K45" s="8"/>
      <c r="L45" s="8"/>
      <c r="M45" s="8"/>
      <c r="N45" s="8"/>
    </row>
    <row r="46" ht="149.25" customHeight="1" spans="1:14">
      <c r="A46" s="11">
        <v>44</v>
      </c>
      <c r="B46" s="25" t="s">
        <v>254</v>
      </c>
      <c r="C46" s="27"/>
      <c r="D46" s="15" t="s">
        <v>255</v>
      </c>
      <c r="E46" s="28"/>
      <c r="F46" s="28"/>
      <c r="G46" s="28"/>
      <c r="H46" s="28"/>
      <c r="I46" s="28"/>
      <c r="J46" s="28"/>
      <c r="K46" s="28"/>
      <c r="L46" s="28"/>
      <c r="M46" s="28"/>
      <c r="N46" s="28"/>
    </row>
    <row r="47" ht="162.75" customHeight="1" spans="1:14">
      <c r="A47" s="11">
        <v>45</v>
      </c>
      <c r="B47" s="25" t="s">
        <v>256</v>
      </c>
      <c r="C47" s="27"/>
      <c r="D47" s="15" t="s">
        <v>257</v>
      </c>
      <c r="E47" s="28"/>
      <c r="F47" s="28"/>
      <c r="G47" s="28"/>
      <c r="H47" s="28"/>
      <c r="I47" s="28"/>
      <c r="J47" s="28"/>
      <c r="K47" s="28"/>
      <c r="L47" s="28"/>
      <c r="M47" s="28"/>
      <c r="N47" s="28"/>
    </row>
    <row r="48" ht="192" customHeight="1" spans="1:14">
      <c r="A48" s="11">
        <v>46</v>
      </c>
      <c r="B48" s="25" t="s">
        <v>258</v>
      </c>
      <c r="C48" s="27"/>
      <c r="D48" s="15" t="s">
        <v>259</v>
      </c>
      <c r="E48" s="28"/>
      <c r="F48" s="28"/>
      <c r="G48" s="28"/>
      <c r="H48" s="28"/>
      <c r="I48" s="28"/>
      <c r="J48" s="28"/>
      <c r="K48" s="28"/>
      <c r="L48" s="28"/>
      <c r="M48" s="28"/>
      <c r="N48" s="28"/>
    </row>
    <row r="49" ht="141" customHeight="1" spans="1:15">
      <c r="A49" s="11">
        <v>47</v>
      </c>
      <c r="B49" s="25" t="s">
        <v>260</v>
      </c>
      <c r="C49" s="27"/>
      <c r="D49" s="15" t="s">
        <v>261</v>
      </c>
      <c r="E49" s="28"/>
      <c r="F49" s="28"/>
      <c r="G49" s="28"/>
      <c r="H49" s="28"/>
      <c r="I49" s="28"/>
      <c r="J49" s="28"/>
      <c r="K49" s="28"/>
      <c r="L49" s="28"/>
      <c r="M49" s="28"/>
      <c r="N49" s="28"/>
    </row>
    <row r="50" ht="173" customHeight="1" spans="1:15">
      <c r="A50" s="11">
        <v>48</v>
      </c>
      <c r="B50" s="25" t="s">
        <v>262</v>
      </c>
      <c r="C50" s="29"/>
      <c r="D50" s="15" t="s">
        <v>263</v>
      </c>
      <c r="E50" s="28"/>
      <c r="F50" s="28"/>
      <c r="G50" s="28"/>
      <c r="H50" s="28"/>
      <c r="I50" s="28"/>
      <c r="J50" s="28"/>
      <c r="K50" s="28"/>
      <c r="L50" s="28"/>
      <c r="M50" s="28"/>
      <c r="N50" s="28"/>
    </row>
    <row r="51" ht="134.25" customHeight="1" spans="1:15">
      <c r="A51" s="11">
        <v>49</v>
      </c>
      <c r="B51" s="25" t="s">
        <v>264</v>
      </c>
      <c r="C51" s="27"/>
      <c r="D51" s="15" t="s">
        <v>265</v>
      </c>
      <c r="E51" s="28"/>
      <c r="F51" s="28"/>
      <c r="G51" s="28"/>
      <c r="H51" s="28"/>
      <c r="I51" s="28"/>
      <c r="J51" s="28"/>
      <c r="K51" s="28"/>
      <c r="L51" s="28"/>
      <c r="M51" s="28"/>
      <c r="N51" s="28"/>
    </row>
    <row r="52" ht="135" customHeight="1" spans="1:15">
      <c r="A52" s="11">
        <v>50</v>
      </c>
      <c r="B52" s="25" t="s">
        <v>266</v>
      </c>
      <c r="C52" s="30"/>
      <c r="D52" s="15" t="s">
        <v>267</v>
      </c>
      <c r="E52" s="28"/>
      <c r="F52" s="28"/>
      <c r="G52" s="28"/>
      <c r="H52" s="28"/>
      <c r="I52" s="28"/>
      <c r="J52" s="28"/>
      <c r="K52" s="28"/>
      <c r="L52" s="28"/>
      <c r="M52" s="28"/>
      <c r="N52" s="28"/>
    </row>
    <row r="53" ht="152.25" customHeight="1" spans="1:15">
      <c r="A53" s="11">
        <v>51</v>
      </c>
      <c r="B53" s="16" t="s">
        <v>268</v>
      </c>
      <c r="C53" s="31"/>
      <c r="D53" s="18" t="s">
        <v>269</v>
      </c>
      <c r="E53" s="7"/>
      <c r="F53" s="7"/>
      <c r="G53" s="7"/>
      <c r="H53" s="7"/>
      <c r="I53" s="7"/>
      <c r="J53" s="8"/>
      <c r="K53" s="8"/>
      <c r="L53" s="8"/>
      <c r="M53" s="8"/>
      <c r="N53" s="8"/>
    </row>
    <row r="54" ht="159" customHeight="1" spans="1:15">
      <c r="A54" s="11">
        <v>52</v>
      </c>
      <c r="B54" s="25" t="s">
        <v>270</v>
      </c>
      <c r="C54" s="31"/>
      <c r="D54" s="15" t="s">
        <v>271</v>
      </c>
      <c r="E54" s="7"/>
      <c r="F54" s="7"/>
      <c r="G54" s="7"/>
      <c r="H54" s="7"/>
      <c r="I54" s="7"/>
      <c r="J54" s="8"/>
      <c r="K54" s="8"/>
      <c r="L54" s="8"/>
      <c r="M54" s="8"/>
      <c r="N54" s="8"/>
    </row>
    <row r="55" ht="165" customHeight="1" spans="1:15">
      <c r="A55" s="11">
        <v>53</v>
      </c>
      <c r="B55" s="16" t="s">
        <v>272</v>
      </c>
      <c r="C55" s="31"/>
      <c r="D55" s="32" t="s">
        <v>273</v>
      </c>
      <c r="E55" s="7"/>
      <c r="F55" s="7"/>
      <c r="G55" s="7"/>
      <c r="H55" s="7"/>
      <c r="I55" s="7"/>
      <c r="J55" s="8"/>
      <c r="K55" s="8"/>
      <c r="L55" s="8"/>
      <c r="M55" s="8"/>
      <c r="N55" s="8"/>
    </row>
    <row r="56" ht="146.25" customHeight="1" spans="1:15">
      <c r="A56" s="11">
        <v>54</v>
      </c>
      <c r="B56" s="25" t="s">
        <v>274</v>
      </c>
      <c r="C56" s="33"/>
      <c r="D56" s="34" t="s">
        <v>275</v>
      </c>
      <c r="E56" s="28"/>
      <c r="F56" s="28"/>
      <c r="G56" s="28"/>
      <c r="H56" s="28"/>
      <c r="I56" s="28"/>
      <c r="J56" s="28"/>
      <c r="K56" s="28"/>
      <c r="L56" s="28"/>
      <c r="M56" s="28"/>
      <c r="N56" s="28"/>
    </row>
    <row r="57" ht="160.5" customHeight="1" spans="1:15">
      <c r="A57" s="11">
        <v>55</v>
      </c>
      <c r="B57" s="16" t="s">
        <v>197</v>
      </c>
      <c r="C57" s="31"/>
      <c r="D57" s="18" t="s">
        <v>276</v>
      </c>
      <c r="E57" s="7"/>
      <c r="F57" s="7"/>
      <c r="G57" s="7"/>
      <c r="H57" s="7"/>
      <c r="I57" s="7"/>
      <c r="J57" s="8"/>
      <c r="K57" s="8"/>
      <c r="L57" s="8"/>
      <c r="M57" s="8"/>
      <c r="N57" s="8"/>
    </row>
    <row r="58" ht="114" customHeight="1" spans="1:15">
      <c r="A58" s="11">
        <v>56</v>
      </c>
      <c r="B58" s="16" t="s">
        <v>277</v>
      </c>
      <c r="C58" s="35"/>
      <c r="D58" s="18" t="s">
        <v>278</v>
      </c>
      <c r="E58" s="7"/>
      <c r="F58" s="7"/>
      <c r="G58" s="7"/>
      <c r="H58" s="7"/>
      <c r="I58" s="7"/>
      <c r="J58" s="7"/>
      <c r="K58" s="8"/>
      <c r="L58" s="8"/>
      <c r="M58" s="8"/>
      <c r="N58" s="8"/>
      <c r="O58" s="8"/>
    </row>
    <row r="59" ht="156" customHeight="1" spans="1:15">
      <c r="A59" s="11">
        <v>57</v>
      </c>
      <c r="B59" s="16" t="s">
        <v>279</v>
      </c>
      <c r="C59" s="31"/>
      <c r="D59" s="18" t="s">
        <v>280</v>
      </c>
      <c r="E59" s="7"/>
      <c r="F59" s="7"/>
      <c r="G59" s="7"/>
      <c r="H59" s="7"/>
      <c r="I59" s="7"/>
      <c r="J59" s="8"/>
      <c r="K59" s="8"/>
      <c r="L59" s="8"/>
      <c r="M59" s="8"/>
      <c r="N59" s="8"/>
    </row>
    <row r="60" ht="147" customHeight="1" spans="1:15">
      <c r="A60" s="11">
        <v>58</v>
      </c>
      <c r="B60" s="36" t="s">
        <v>281</v>
      </c>
      <c r="C60" s="37" t="str">
        <f>_xlfn.DISPIMG("ID_28CA5E1D81524B33A6AC5287CDA33451",1)</f>
        <v>=DISPIMG("ID_28CA5E1D81524B33A6AC5287CDA33451",1)</v>
      </c>
      <c r="D60" s="38" t="s">
        <v>282</v>
      </c>
      <c r="E60" s="7"/>
      <c r="F60" s="7"/>
      <c r="G60" s="7"/>
      <c r="H60" s="7"/>
      <c r="I60" s="7"/>
      <c r="J60" s="7"/>
      <c r="K60" s="8"/>
      <c r="L60" s="8"/>
      <c r="M60" s="8"/>
      <c r="N60" s="8"/>
      <c r="O60" s="8"/>
    </row>
    <row r="61" ht="108" customHeight="1" spans="1:15">
      <c r="A61" s="39">
        <v>59</v>
      </c>
      <c r="B61" s="16" t="s">
        <v>283</v>
      </c>
      <c r="C61" s="31"/>
      <c r="D61" s="18" t="s">
        <v>284</v>
      </c>
      <c r="E61" s="7"/>
      <c r="F61" s="7"/>
      <c r="G61" s="7"/>
      <c r="H61" s="7"/>
      <c r="I61" s="7"/>
      <c r="J61" s="8"/>
      <c r="K61" s="8"/>
      <c r="L61" s="8"/>
      <c r="M61" s="8"/>
      <c r="N61" s="8"/>
    </row>
    <row r="62" ht="9" hidden="1" customHeight="1" spans="1:15">
      <c r="A62" s="40"/>
      <c r="B62" s="16"/>
      <c r="C62" s="31"/>
      <c r="D62" s="18"/>
      <c r="E62" s="7"/>
      <c r="F62" s="7"/>
      <c r="G62" s="7"/>
      <c r="H62" s="7"/>
      <c r="I62" s="7"/>
      <c r="J62" s="8"/>
      <c r="K62" s="8"/>
      <c r="L62" s="8"/>
      <c r="M62" s="8"/>
      <c r="N62" s="8"/>
    </row>
    <row r="63" ht="123" customHeight="1" spans="1:15">
      <c r="A63" s="11">
        <v>61</v>
      </c>
      <c r="B63" s="16" t="s">
        <v>285</v>
      </c>
      <c r="C63" s="31"/>
      <c r="D63" s="41" t="s">
        <v>286</v>
      </c>
      <c r="E63" s="7"/>
      <c r="F63" s="7"/>
      <c r="G63" s="7"/>
      <c r="H63" s="7"/>
      <c r="I63" s="7"/>
      <c r="J63" s="8"/>
      <c r="K63" s="8"/>
      <c r="L63" s="8"/>
      <c r="M63" s="8"/>
      <c r="N63" s="8"/>
    </row>
    <row r="64" ht="224" customHeight="1" spans="1:15">
      <c r="A64" s="11">
        <v>62</v>
      </c>
      <c r="B64" s="12" t="s">
        <v>287</v>
      </c>
      <c r="C64" s="42" t="str">
        <f>_xlfn.DISPIMG("ID_47C8866778AF4861B4C77EEBA986BE1E",1)</f>
        <v>=DISPIMG("ID_47C8866778AF4861B4C77EEBA986BE1E",1)</v>
      </c>
      <c r="D64" s="18" t="s">
        <v>288</v>
      </c>
      <c r="E64" s="7"/>
      <c r="F64" s="7"/>
      <c r="G64" s="7"/>
      <c r="H64" s="7"/>
      <c r="I64" s="7"/>
      <c r="J64" s="8"/>
      <c r="K64" s="8"/>
      <c r="L64" s="8"/>
      <c r="M64" s="8"/>
      <c r="N64" s="8"/>
    </row>
    <row r="65" ht="179" customHeight="1" spans="1:14">
      <c r="A65" s="43">
        <v>63</v>
      </c>
      <c r="B65" s="16" t="s">
        <v>289</v>
      </c>
      <c r="C65" s="42" t="str">
        <f>_xlfn.DISPIMG("ID_4ADC61526764470FA7AA73950A2B33BC",1)</f>
        <v>=DISPIMG("ID_4ADC61526764470FA7AA73950A2B33BC",1)</v>
      </c>
      <c r="D65" s="18" t="s">
        <v>290</v>
      </c>
      <c r="E65" s="7"/>
      <c r="F65" s="7"/>
      <c r="G65" s="7"/>
      <c r="H65" s="7"/>
      <c r="I65" s="7"/>
      <c r="J65" s="8"/>
      <c r="K65" s="8"/>
      <c r="L65" s="8"/>
      <c r="M65" s="8"/>
      <c r="N65" s="8"/>
    </row>
    <row r="66" spans="1:14">
      <c r="A66" s="7"/>
      <c r="B66" s="44"/>
      <c r="C66" s="45"/>
      <c r="D66" s="7"/>
      <c r="E66" s="7"/>
      <c r="F66" s="7"/>
      <c r="G66" s="7"/>
      <c r="H66" s="7"/>
      <c r="I66" s="7"/>
      <c r="J66" s="8"/>
      <c r="K66" s="8"/>
      <c r="L66" s="8"/>
      <c r="M66" s="8"/>
      <c r="N66" s="8"/>
    </row>
    <row r="67" spans="1:14">
      <c r="A67" s="7"/>
      <c r="B67" s="44"/>
      <c r="C67" s="45"/>
      <c r="D67" s="7"/>
      <c r="E67" s="7"/>
      <c r="F67" s="7"/>
      <c r="G67" s="7"/>
      <c r="H67" s="7"/>
      <c r="I67" s="7"/>
      <c r="J67" s="8"/>
      <c r="K67" s="8"/>
      <c r="L67" s="8"/>
      <c r="M67" s="8"/>
      <c r="N67" s="8"/>
    </row>
    <row r="68" spans="1:14">
      <c r="A68" s="7"/>
      <c r="B68" s="44"/>
      <c r="C68" s="45"/>
      <c r="D68" s="7"/>
      <c r="E68" s="7"/>
      <c r="F68" s="7"/>
      <c r="G68" s="7"/>
      <c r="H68" s="7"/>
      <c r="I68" s="7"/>
      <c r="J68" s="8"/>
      <c r="K68" s="8"/>
      <c r="L68" s="8"/>
      <c r="M68" s="8"/>
      <c r="N68" s="8"/>
    </row>
    <row r="69" spans="1:14">
      <c r="A69" s="7"/>
      <c r="B69" s="44"/>
      <c r="C69" s="45"/>
      <c r="D69" s="7"/>
      <c r="E69" s="7"/>
      <c r="F69" s="7"/>
      <c r="G69" s="7"/>
      <c r="H69" s="7"/>
      <c r="I69" s="7"/>
      <c r="J69" s="8"/>
      <c r="K69" s="8"/>
      <c r="L69" s="8"/>
      <c r="M69" s="8"/>
      <c r="N69" s="8"/>
    </row>
    <row r="70" spans="1:14">
      <c r="A70" s="7"/>
      <c r="B70" s="44"/>
      <c r="C70" s="45"/>
      <c r="D70" s="7"/>
      <c r="E70" s="7"/>
      <c r="F70" s="7"/>
      <c r="G70" s="7"/>
      <c r="H70" s="7"/>
      <c r="I70" s="7"/>
      <c r="J70" s="8"/>
      <c r="K70" s="8"/>
      <c r="L70" s="8"/>
      <c r="M70" s="8"/>
      <c r="N70" s="8"/>
    </row>
    <row r="71" spans="1:14">
      <c r="A71" s="7"/>
      <c r="B71" s="44"/>
      <c r="C71" s="45"/>
      <c r="D71" s="7"/>
      <c r="E71" s="7"/>
      <c r="F71" s="7"/>
      <c r="G71" s="7"/>
      <c r="H71" s="7"/>
      <c r="I71" s="7"/>
      <c r="J71" s="8"/>
      <c r="K71" s="8"/>
      <c r="L71" s="8"/>
      <c r="M71" s="8"/>
      <c r="N71" s="8"/>
    </row>
    <row r="72" spans="1:14">
      <c r="A72" s="7"/>
      <c r="B72" s="44"/>
      <c r="C72" s="45"/>
      <c r="D72" s="7"/>
      <c r="E72" s="7"/>
      <c r="F72" s="7"/>
      <c r="G72" s="7"/>
      <c r="H72" s="7"/>
      <c r="I72" s="7"/>
      <c r="J72" s="8"/>
      <c r="K72" s="8"/>
      <c r="L72" s="8"/>
      <c r="M72" s="8"/>
      <c r="N72" s="8"/>
    </row>
    <row r="73" spans="1:14">
      <c r="A73" s="7"/>
      <c r="B73" s="44"/>
      <c r="C73" s="45"/>
      <c r="D73" s="7"/>
      <c r="E73" s="7"/>
      <c r="F73" s="7"/>
      <c r="G73" s="7"/>
      <c r="H73" s="7"/>
      <c r="I73" s="7"/>
      <c r="J73" s="8"/>
      <c r="K73" s="8"/>
      <c r="L73" s="8"/>
      <c r="M73" s="8"/>
      <c r="N73" s="8"/>
    </row>
    <row r="74" spans="1:14">
      <c r="A74" s="7"/>
      <c r="B74" s="44"/>
      <c r="C74" s="45"/>
      <c r="D74" s="7"/>
      <c r="E74" s="7"/>
      <c r="F74" s="7"/>
      <c r="G74" s="7"/>
      <c r="H74" s="7"/>
      <c r="I74" s="7"/>
      <c r="J74" s="8"/>
      <c r="K74" s="8"/>
      <c r="L74" s="8"/>
      <c r="M74" s="8"/>
      <c r="N74" s="8"/>
    </row>
    <row r="75" spans="1:14">
      <c r="A75" s="7"/>
      <c r="B75" s="44"/>
      <c r="C75" s="45"/>
      <c r="D75" s="7"/>
      <c r="E75" s="7"/>
      <c r="F75" s="7"/>
      <c r="G75" s="7"/>
      <c r="H75" s="7"/>
      <c r="I75" s="7"/>
      <c r="J75" s="8"/>
      <c r="K75" s="8"/>
      <c r="L75" s="8"/>
      <c r="M75" s="8"/>
      <c r="N75" s="8"/>
    </row>
    <row r="76" spans="1:14">
      <c r="A76" s="7"/>
      <c r="B76" s="44"/>
      <c r="C76" s="45"/>
      <c r="D76" s="7"/>
      <c r="E76" s="7"/>
      <c r="F76" s="7"/>
      <c r="G76" s="7"/>
      <c r="H76" s="7"/>
      <c r="I76" s="7"/>
      <c r="J76" s="8"/>
      <c r="K76" s="8"/>
      <c r="L76" s="8"/>
      <c r="M76" s="8"/>
      <c r="N76" s="8"/>
    </row>
    <row r="77" spans="1:14">
      <c r="A77" s="7"/>
      <c r="B77" s="44"/>
      <c r="C77" s="45"/>
      <c r="D77" s="7"/>
      <c r="E77" s="7"/>
      <c r="F77" s="7"/>
      <c r="G77" s="7"/>
      <c r="H77" s="7"/>
      <c r="I77" s="7"/>
      <c r="J77" s="8"/>
      <c r="K77" s="8"/>
      <c r="L77" s="8"/>
      <c r="M77" s="8"/>
      <c r="N77" s="8"/>
    </row>
    <row r="78" spans="1:14">
      <c r="A78" s="7"/>
      <c r="B78" s="44"/>
      <c r="C78" s="45"/>
      <c r="D78" s="7"/>
      <c r="E78" s="7"/>
      <c r="F78" s="7"/>
      <c r="G78" s="7"/>
      <c r="H78" s="7"/>
      <c r="I78" s="7"/>
      <c r="J78" s="8"/>
      <c r="K78" s="8"/>
      <c r="L78" s="8"/>
      <c r="M78" s="8"/>
      <c r="N78" s="8"/>
    </row>
    <row r="79" spans="1:14">
      <c r="A79" s="7"/>
      <c r="B79" s="44"/>
      <c r="C79" s="45"/>
      <c r="D79" s="7"/>
      <c r="E79" s="7"/>
      <c r="F79" s="7"/>
      <c r="G79" s="7"/>
      <c r="H79" s="7"/>
      <c r="I79" s="7"/>
      <c r="J79" s="8"/>
      <c r="K79" s="8"/>
      <c r="L79" s="8"/>
      <c r="M79" s="8"/>
      <c r="N79" s="8"/>
    </row>
    <row r="80" spans="1:14">
      <c r="A80" s="7"/>
      <c r="B80" s="44"/>
      <c r="C80" s="45"/>
      <c r="D80" s="7"/>
      <c r="E80" s="7"/>
      <c r="F80" s="7"/>
      <c r="G80" s="7"/>
      <c r="H80" s="7"/>
      <c r="I80" s="7"/>
      <c r="J80" s="8"/>
      <c r="K80" s="8"/>
      <c r="L80" s="8"/>
      <c r="M80" s="8"/>
      <c r="N80" s="8"/>
    </row>
    <row r="81" spans="1:14">
      <c r="A81" s="7"/>
      <c r="B81" s="44"/>
      <c r="C81" s="45"/>
      <c r="D81" s="7"/>
      <c r="E81" s="7"/>
      <c r="F81" s="7"/>
      <c r="G81" s="7"/>
      <c r="H81" s="7"/>
      <c r="I81" s="7"/>
      <c r="J81" s="8"/>
      <c r="K81" s="8"/>
      <c r="L81" s="8"/>
      <c r="M81" s="8"/>
      <c r="N81" s="8"/>
    </row>
    <row r="82" spans="1:14">
      <c r="A82" s="7"/>
      <c r="B82" s="44"/>
      <c r="C82" s="45"/>
      <c r="D82" s="7"/>
      <c r="E82" s="7"/>
      <c r="F82" s="7"/>
      <c r="G82" s="7"/>
      <c r="H82" s="7"/>
      <c r="I82" s="7"/>
      <c r="J82" s="8"/>
      <c r="K82" s="8"/>
      <c r="L82" s="8"/>
      <c r="M82" s="8"/>
      <c r="N82" s="8"/>
    </row>
    <row r="83" spans="1:14">
      <c r="A83" s="7"/>
      <c r="B83" s="44"/>
      <c r="C83" s="45"/>
      <c r="D83" s="7"/>
      <c r="E83" s="7"/>
      <c r="F83" s="7"/>
      <c r="G83" s="7"/>
      <c r="H83" s="7"/>
      <c r="I83" s="7"/>
      <c r="J83" s="8"/>
      <c r="K83" s="8"/>
      <c r="L83" s="8"/>
      <c r="M83" s="8"/>
      <c r="N83" s="8"/>
    </row>
    <row r="84" spans="1:14">
      <c r="A84" s="7"/>
      <c r="B84" s="44"/>
      <c r="C84" s="45"/>
      <c r="D84" s="7"/>
      <c r="E84" s="7"/>
      <c r="F84" s="7"/>
      <c r="G84" s="7"/>
      <c r="H84" s="7"/>
      <c r="I84" s="7"/>
      <c r="J84" s="8"/>
      <c r="K84" s="8"/>
      <c r="L84" s="8"/>
      <c r="M84" s="8"/>
      <c r="N84" s="8"/>
    </row>
    <row r="85" spans="1:14">
      <c r="A85" s="7"/>
      <c r="B85" s="44"/>
      <c r="C85" s="45"/>
      <c r="D85" s="7"/>
      <c r="E85" s="7"/>
      <c r="F85" s="7"/>
      <c r="G85" s="7"/>
      <c r="H85" s="7"/>
      <c r="I85" s="7"/>
      <c r="J85" s="8"/>
      <c r="K85" s="8"/>
      <c r="L85" s="8"/>
      <c r="M85" s="8"/>
      <c r="N85" s="8"/>
    </row>
    <row r="86" spans="1:14">
      <c r="A86" s="7"/>
      <c r="B86" s="44"/>
      <c r="C86" s="45"/>
      <c r="D86" s="7"/>
      <c r="E86" s="7"/>
      <c r="F86" s="7"/>
      <c r="G86" s="7"/>
      <c r="H86" s="7"/>
      <c r="I86" s="7"/>
      <c r="J86" s="8"/>
      <c r="K86" s="8"/>
      <c r="L86" s="8"/>
      <c r="M86" s="8"/>
      <c r="N86" s="8"/>
    </row>
    <row r="87" spans="1:14">
      <c r="A87" s="7"/>
      <c r="B87" s="44"/>
      <c r="C87" s="45"/>
      <c r="D87" s="7"/>
      <c r="E87" s="7"/>
      <c r="F87" s="7"/>
      <c r="G87" s="7"/>
      <c r="H87" s="7"/>
      <c r="I87" s="7"/>
      <c r="J87" s="8"/>
      <c r="K87" s="8"/>
      <c r="L87" s="8"/>
      <c r="M87" s="8"/>
      <c r="N87" s="8"/>
    </row>
    <row r="88" spans="1:14">
      <c r="A88" s="7"/>
      <c r="B88" s="44"/>
      <c r="C88" s="45"/>
      <c r="D88" s="7"/>
      <c r="E88" s="7"/>
      <c r="F88" s="7"/>
      <c r="G88" s="7"/>
      <c r="H88" s="7"/>
      <c r="I88" s="7"/>
      <c r="J88" s="8"/>
      <c r="K88" s="8"/>
      <c r="L88" s="8"/>
      <c r="M88" s="8"/>
      <c r="N88" s="8"/>
    </row>
    <row r="89" spans="1:14">
      <c r="A89" s="7"/>
      <c r="B89" s="44"/>
      <c r="C89" s="45"/>
      <c r="D89" s="7"/>
      <c r="E89" s="7"/>
      <c r="F89" s="7"/>
      <c r="G89" s="7"/>
      <c r="H89" s="7"/>
      <c r="I89" s="7"/>
      <c r="J89" s="8"/>
      <c r="K89" s="8"/>
      <c r="L89" s="8"/>
      <c r="M89" s="8"/>
      <c r="N89" s="8"/>
    </row>
    <row r="90" spans="1:14">
      <c r="A90" s="7"/>
      <c r="B90" s="44"/>
      <c r="C90" s="45"/>
      <c r="D90" s="7"/>
      <c r="E90" s="7"/>
      <c r="F90" s="7"/>
      <c r="G90" s="7"/>
      <c r="H90" s="7"/>
      <c r="I90" s="7"/>
      <c r="J90" s="8"/>
      <c r="K90" s="8"/>
      <c r="L90" s="8"/>
      <c r="M90" s="8"/>
      <c r="N90" s="8"/>
    </row>
    <row r="91" spans="1:14">
      <c r="A91" s="7"/>
      <c r="B91" s="44"/>
      <c r="C91" s="45"/>
      <c r="D91" s="7"/>
      <c r="E91" s="7"/>
      <c r="F91" s="7"/>
      <c r="G91" s="7"/>
      <c r="H91" s="7"/>
      <c r="I91" s="7"/>
      <c r="J91" s="8"/>
      <c r="K91" s="8"/>
      <c r="L91" s="8"/>
      <c r="M91" s="8"/>
      <c r="N91" s="8"/>
    </row>
    <row r="92" spans="1:14">
      <c r="A92" s="7"/>
      <c r="B92" s="44"/>
      <c r="C92" s="45"/>
      <c r="D92" s="7"/>
      <c r="E92" s="7"/>
      <c r="F92" s="7"/>
      <c r="G92" s="7"/>
      <c r="H92" s="7"/>
      <c r="I92" s="7"/>
      <c r="J92" s="8"/>
      <c r="K92" s="8"/>
      <c r="L92" s="8"/>
      <c r="M92" s="8"/>
      <c r="N92" s="8"/>
    </row>
    <row r="93" spans="1:14">
      <c r="A93" s="7"/>
      <c r="B93" s="44"/>
      <c r="C93" s="45"/>
      <c r="D93" s="7"/>
      <c r="E93" s="7"/>
      <c r="F93" s="7"/>
      <c r="G93" s="7"/>
      <c r="H93" s="7"/>
      <c r="I93" s="7"/>
      <c r="J93" s="8"/>
      <c r="K93" s="8"/>
      <c r="L93" s="8"/>
      <c r="M93" s="8"/>
      <c r="N93" s="8"/>
    </row>
    <row r="94" spans="1:14">
      <c r="A94" s="7"/>
      <c r="B94" s="44"/>
      <c r="C94" s="45"/>
      <c r="D94" s="7"/>
      <c r="E94" s="7"/>
      <c r="F94" s="7"/>
      <c r="G94" s="7"/>
      <c r="H94" s="7"/>
      <c r="I94" s="7"/>
      <c r="J94" s="8"/>
      <c r="K94" s="8"/>
      <c r="L94" s="8"/>
      <c r="M94" s="8"/>
      <c r="N94" s="8"/>
    </row>
    <row r="95" spans="1:14">
      <c r="A95" s="7"/>
      <c r="B95" s="44"/>
      <c r="C95" s="45"/>
      <c r="D95" s="7"/>
      <c r="E95" s="7"/>
      <c r="F95" s="7"/>
      <c r="G95" s="7"/>
      <c r="H95" s="7"/>
      <c r="I95" s="7"/>
      <c r="J95" s="8"/>
      <c r="K95" s="8"/>
      <c r="L95" s="8"/>
      <c r="M95" s="8"/>
      <c r="N95" s="8"/>
    </row>
    <row r="96" spans="1:14">
      <c r="A96" s="7"/>
      <c r="B96" s="44"/>
      <c r="C96" s="45"/>
      <c r="D96" s="7"/>
      <c r="E96" s="7"/>
      <c r="F96" s="7"/>
      <c r="G96" s="7"/>
      <c r="H96" s="7"/>
      <c r="I96" s="7"/>
      <c r="J96" s="8"/>
      <c r="K96" s="8"/>
      <c r="L96" s="8"/>
      <c r="M96" s="8"/>
      <c r="N96" s="8"/>
    </row>
    <row r="97" spans="1:14">
      <c r="A97" s="7"/>
      <c r="B97" s="44"/>
      <c r="C97" s="45"/>
      <c r="D97" s="7"/>
      <c r="E97" s="7"/>
      <c r="F97" s="7"/>
      <c r="G97" s="7"/>
      <c r="H97" s="7"/>
      <c r="I97" s="7"/>
      <c r="J97" s="8"/>
      <c r="K97" s="8"/>
      <c r="L97" s="8"/>
      <c r="M97" s="8"/>
      <c r="N97" s="8"/>
    </row>
    <row r="98" spans="1:14">
      <c r="A98" s="7"/>
      <c r="B98" s="44"/>
      <c r="C98" s="45"/>
      <c r="D98" s="7"/>
      <c r="E98" s="7"/>
      <c r="F98" s="7"/>
      <c r="G98" s="7"/>
      <c r="H98" s="7"/>
      <c r="I98" s="7"/>
      <c r="J98" s="8"/>
      <c r="K98" s="8"/>
      <c r="L98" s="8"/>
      <c r="M98" s="8"/>
      <c r="N98" s="8"/>
    </row>
    <row r="99" spans="1:14">
      <c r="A99" s="7"/>
      <c r="B99" s="44"/>
      <c r="C99" s="45"/>
      <c r="D99" s="7"/>
      <c r="E99" s="7"/>
      <c r="F99" s="7"/>
      <c r="G99" s="7"/>
      <c r="H99" s="7"/>
      <c r="I99" s="7"/>
      <c r="J99" s="8"/>
      <c r="K99" s="8"/>
      <c r="L99" s="8"/>
      <c r="M99" s="8"/>
      <c r="N99" s="8"/>
    </row>
    <row r="100" spans="1:14">
      <c r="A100" s="7"/>
      <c r="B100" s="44"/>
      <c r="C100" s="45"/>
      <c r="D100" s="7"/>
      <c r="E100" s="7"/>
      <c r="F100" s="7"/>
      <c r="G100" s="7"/>
      <c r="H100" s="7"/>
      <c r="I100" s="7"/>
      <c r="J100" s="8"/>
      <c r="K100" s="8"/>
      <c r="L100" s="8"/>
      <c r="M100" s="8"/>
      <c r="N100" s="8"/>
    </row>
    <row r="101" spans="1:14">
      <c r="A101" s="7"/>
      <c r="B101" s="44"/>
      <c r="C101" s="45"/>
      <c r="D101" s="7"/>
      <c r="E101" s="7"/>
      <c r="F101" s="7"/>
      <c r="G101" s="7"/>
      <c r="H101" s="7"/>
      <c r="I101" s="7"/>
      <c r="J101" s="8"/>
      <c r="K101" s="8"/>
      <c r="L101" s="8"/>
      <c r="M101" s="8"/>
      <c r="N101" s="8"/>
    </row>
    <row r="102" spans="1:14">
      <c r="A102" s="7"/>
      <c r="B102" s="44"/>
      <c r="C102" s="45"/>
      <c r="D102" s="7"/>
      <c r="E102" s="7"/>
      <c r="F102" s="7"/>
      <c r="G102" s="7"/>
      <c r="H102" s="7"/>
      <c r="I102" s="7"/>
      <c r="J102" s="8"/>
      <c r="K102" s="8"/>
      <c r="L102" s="8"/>
      <c r="M102" s="8"/>
      <c r="N102" s="8"/>
    </row>
    <row r="103" spans="1:14">
      <c r="A103" s="7"/>
      <c r="B103" s="44"/>
      <c r="C103" s="45"/>
      <c r="D103" s="7"/>
      <c r="E103" s="7"/>
      <c r="F103" s="7"/>
      <c r="G103" s="7"/>
      <c r="H103" s="7"/>
      <c r="I103" s="7"/>
      <c r="J103" s="8"/>
      <c r="K103" s="8"/>
      <c r="L103" s="8"/>
      <c r="M103" s="8"/>
      <c r="N103" s="8"/>
    </row>
    <row r="104" spans="1:14">
      <c r="A104" s="7"/>
      <c r="B104" s="44"/>
      <c r="C104" s="45"/>
      <c r="D104" s="7"/>
      <c r="E104" s="7"/>
      <c r="F104" s="7"/>
      <c r="G104" s="7"/>
      <c r="H104" s="7"/>
      <c r="I104" s="7"/>
      <c r="J104" s="8"/>
      <c r="K104" s="8"/>
      <c r="L104" s="8"/>
      <c r="M104" s="8"/>
      <c r="N104" s="8"/>
    </row>
    <row r="105" spans="1:14">
      <c r="A105" s="7"/>
      <c r="B105" s="44"/>
      <c r="C105" s="45"/>
      <c r="D105" s="7"/>
      <c r="E105" s="7"/>
      <c r="F105" s="7"/>
      <c r="G105" s="7"/>
      <c r="H105" s="7"/>
      <c r="I105" s="7"/>
      <c r="J105" s="8"/>
      <c r="K105" s="8"/>
      <c r="L105" s="8"/>
      <c r="M105" s="8"/>
      <c r="N105" s="8"/>
    </row>
    <row r="106" spans="1:14">
      <c r="A106" s="7"/>
      <c r="B106" s="44"/>
      <c r="C106" s="45"/>
      <c r="D106" s="7"/>
      <c r="E106" s="7"/>
      <c r="F106" s="7"/>
      <c r="G106" s="7"/>
      <c r="H106" s="7"/>
      <c r="I106" s="7"/>
      <c r="J106" s="8"/>
      <c r="K106" s="8"/>
      <c r="L106" s="8"/>
      <c r="M106" s="8"/>
      <c r="N106" s="8"/>
    </row>
    <row r="107" spans="1:14">
      <c r="A107" s="7"/>
      <c r="B107" s="44"/>
      <c r="C107" s="45"/>
      <c r="D107" s="7"/>
      <c r="E107" s="7"/>
      <c r="F107" s="7"/>
      <c r="G107" s="7"/>
      <c r="H107" s="7"/>
      <c r="I107" s="7"/>
      <c r="J107" s="8"/>
      <c r="K107" s="8"/>
      <c r="L107" s="8"/>
      <c r="M107" s="8"/>
      <c r="N107" s="8"/>
    </row>
    <row r="108" spans="1:14">
      <c r="A108" s="7"/>
      <c r="B108" s="44"/>
      <c r="C108" s="45"/>
      <c r="D108" s="7"/>
      <c r="E108" s="7"/>
      <c r="F108" s="7"/>
      <c r="G108" s="7"/>
      <c r="H108" s="7"/>
      <c r="I108" s="7"/>
      <c r="J108" s="8"/>
      <c r="K108" s="8"/>
      <c r="L108" s="8"/>
      <c r="M108" s="8"/>
      <c r="N108" s="8"/>
    </row>
    <row r="109" spans="1:14">
      <c r="A109" s="7"/>
      <c r="B109" s="44"/>
      <c r="C109" s="45"/>
      <c r="D109" s="7"/>
      <c r="E109" s="7"/>
      <c r="F109" s="7"/>
      <c r="G109" s="7"/>
      <c r="H109" s="7"/>
      <c r="I109" s="7"/>
      <c r="J109" s="8"/>
      <c r="K109" s="8"/>
      <c r="L109" s="8"/>
      <c r="M109" s="8"/>
      <c r="N109" s="8"/>
    </row>
    <row r="110" spans="1:14">
      <c r="A110" s="7"/>
      <c r="B110" s="44"/>
      <c r="C110" s="45"/>
      <c r="D110" s="7"/>
      <c r="E110" s="7"/>
      <c r="F110" s="7"/>
      <c r="G110" s="7"/>
      <c r="H110" s="7"/>
      <c r="I110" s="7"/>
      <c r="J110" s="8"/>
      <c r="K110" s="8"/>
      <c r="L110" s="8"/>
      <c r="M110" s="8"/>
      <c r="N110" s="8"/>
    </row>
    <row r="111" spans="1:14">
      <c r="A111" s="7"/>
      <c r="B111" s="44"/>
      <c r="C111" s="45"/>
      <c r="D111" s="7"/>
      <c r="E111" s="7"/>
      <c r="F111" s="7"/>
      <c r="G111" s="7"/>
      <c r="H111" s="7"/>
      <c r="I111" s="7"/>
      <c r="J111" s="8"/>
      <c r="K111" s="8"/>
      <c r="L111" s="8"/>
      <c r="M111" s="8"/>
      <c r="N111" s="8"/>
    </row>
    <row r="112" spans="1:14">
      <c r="A112" s="7"/>
      <c r="B112" s="44"/>
      <c r="C112" s="45"/>
      <c r="D112" s="7"/>
      <c r="E112" s="7"/>
      <c r="F112" s="7"/>
      <c r="G112" s="7"/>
      <c r="H112" s="7"/>
      <c r="I112" s="7"/>
      <c r="J112" s="8"/>
      <c r="K112" s="8"/>
      <c r="L112" s="8"/>
      <c r="M112" s="8"/>
      <c r="N112" s="8"/>
    </row>
    <row r="113" spans="1:14">
      <c r="A113" s="7"/>
      <c r="B113" s="44"/>
      <c r="C113" s="45"/>
      <c r="D113" s="7"/>
      <c r="E113" s="7"/>
      <c r="F113" s="7"/>
      <c r="G113" s="7"/>
      <c r="H113" s="7"/>
      <c r="I113" s="7"/>
      <c r="J113" s="8"/>
      <c r="K113" s="8"/>
      <c r="L113" s="8"/>
      <c r="M113" s="8"/>
      <c r="N113" s="8"/>
    </row>
    <row r="114" spans="1:14">
      <c r="A114" s="7"/>
      <c r="B114" s="44"/>
      <c r="C114" s="45"/>
      <c r="D114" s="7"/>
      <c r="E114" s="7"/>
      <c r="F114" s="7"/>
      <c r="G114" s="7"/>
      <c r="H114" s="7"/>
      <c r="I114" s="7"/>
      <c r="J114" s="8"/>
      <c r="K114" s="8"/>
      <c r="L114" s="8"/>
      <c r="M114" s="8"/>
      <c r="N114" s="8"/>
    </row>
    <row r="115" spans="1:14">
      <c r="A115" s="7"/>
      <c r="B115" s="44"/>
      <c r="C115" s="45"/>
      <c r="D115" s="7"/>
      <c r="E115" s="7"/>
      <c r="F115" s="7"/>
      <c r="G115" s="7"/>
      <c r="H115" s="7"/>
      <c r="I115" s="7"/>
      <c r="J115" s="8"/>
      <c r="K115" s="8"/>
      <c r="L115" s="8"/>
      <c r="M115" s="8"/>
      <c r="N115" s="8"/>
    </row>
    <row r="116" spans="1:14">
      <c r="A116" s="7"/>
      <c r="B116" s="44"/>
      <c r="C116" s="45"/>
      <c r="D116" s="7"/>
      <c r="E116" s="7"/>
      <c r="F116" s="7"/>
      <c r="G116" s="7"/>
      <c r="H116" s="7"/>
      <c r="I116" s="7"/>
      <c r="J116" s="8"/>
      <c r="K116" s="8"/>
      <c r="L116" s="8"/>
      <c r="M116" s="8"/>
      <c r="N116" s="8"/>
    </row>
    <row r="117" spans="1:14">
      <c r="A117" s="7"/>
      <c r="B117" s="44"/>
      <c r="C117" s="45"/>
      <c r="D117" s="7"/>
      <c r="E117" s="7"/>
      <c r="F117" s="7"/>
      <c r="G117" s="7"/>
      <c r="H117" s="7"/>
      <c r="I117" s="7"/>
      <c r="J117" s="8"/>
      <c r="K117" s="8"/>
      <c r="L117" s="8"/>
      <c r="M117" s="8"/>
      <c r="N117" s="8"/>
    </row>
    <row r="118" spans="1:14">
      <c r="A118" s="7"/>
      <c r="B118" s="44"/>
      <c r="C118" s="45"/>
      <c r="D118" s="7"/>
      <c r="E118" s="7"/>
      <c r="F118" s="7"/>
      <c r="G118" s="7"/>
      <c r="H118" s="7"/>
      <c r="I118" s="7"/>
      <c r="J118" s="8"/>
      <c r="K118" s="8"/>
      <c r="L118" s="8"/>
      <c r="M118" s="8"/>
      <c r="N118" s="8"/>
    </row>
    <row r="119" spans="1:14">
      <c r="A119" s="7"/>
      <c r="B119" s="44"/>
      <c r="C119" s="45"/>
      <c r="D119" s="7"/>
      <c r="E119" s="7"/>
      <c r="F119" s="7"/>
      <c r="G119" s="7"/>
      <c r="H119" s="7"/>
      <c r="I119" s="7"/>
      <c r="J119" s="8"/>
      <c r="K119" s="8"/>
      <c r="L119" s="8"/>
      <c r="M119" s="8"/>
      <c r="N119" s="8"/>
    </row>
    <row r="120" spans="1:14">
      <c r="A120" s="7"/>
      <c r="B120" s="44"/>
      <c r="C120" s="45"/>
      <c r="D120" s="7"/>
      <c r="E120" s="7"/>
      <c r="F120" s="7"/>
      <c r="G120" s="7"/>
      <c r="H120" s="7"/>
      <c r="I120" s="7"/>
      <c r="J120" s="8"/>
      <c r="K120" s="8"/>
      <c r="L120" s="8"/>
      <c r="M120" s="8"/>
      <c r="N120" s="8"/>
    </row>
    <row r="121" spans="1:14">
      <c r="A121" s="7"/>
      <c r="B121" s="44"/>
      <c r="C121" s="45"/>
      <c r="D121" s="7"/>
      <c r="E121" s="7"/>
      <c r="F121" s="7"/>
      <c r="G121" s="7"/>
      <c r="H121" s="7"/>
      <c r="I121" s="7"/>
      <c r="J121" s="8"/>
      <c r="K121" s="8"/>
      <c r="L121" s="8"/>
      <c r="M121" s="8"/>
      <c r="N121" s="8"/>
    </row>
    <row r="122" spans="1:14">
      <c r="A122" s="7"/>
      <c r="B122" s="44"/>
      <c r="C122" s="45"/>
      <c r="D122" s="7"/>
      <c r="E122" s="7"/>
      <c r="F122" s="7"/>
      <c r="G122" s="7"/>
      <c r="H122" s="7"/>
      <c r="I122" s="7"/>
      <c r="J122" s="8"/>
      <c r="K122" s="8"/>
      <c r="L122" s="8"/>
      <c r="M122" s="8"/>
      <c r="N122" s="8"/>
    </row>
    <row r="123" spans="1:14">
      <c r="A123" s="7"/>
      <c r="B123" s="44"/>
      <c r="C123" s="45"/>
      <c r="D123" s="7"/>
      <c r="E123" s="7"/>
      <c r="F123" s="7"/>
      <c r="G123" s="7"/>
      <c r="H123" s="7"/>
      <c r="I123" s="7"/>
      <c r="J123" s="8"/>
      <c r="K123" s="8"/>
      <c r="L123" s="8"/>
      <c r="M123" s="8"/>
      <c r="N123" s="8"/>
    </row>
    <row r="124" spans="1:14">
      <c r="A124" s="7"/>
      <c r="B124" s="44"/>
      <c r="C124" s="45"/>
      <c r="D124" s="7"/>
      <c r="E124" s="7"/>
      <c r="F124" s="7"/>
      <c r="G124" s="7"/>
      <c r="H124" s="7"/>
      <c r="I124" s="7"/>
      <c r="J124" s="8"/>
      <c r="K124" s="8"/>
      <c r="L124" s="8"/>
      <c r="M124" s="8"/>
      <c r="N124" s="8"/>
    </row>
    <row r="125" spans="1:14">
      <c r="A125" s="7"/>
      <c r="B125" s="44"/>
      <c r="C125" s="45"/>
      <c r="D125" s="7"/>
      <c r="E125" s="7"/>
      <c r="F125" s="7"/>
      <c r="G125" s="7"/>
      <c r="H125" s="7"/>
      <c r="I125" s="7"/>
      <c r="J125" s="8"/>
      <c r="K125" s="8"/>
      <c r="L125" s="8"/>
      <c r="M125" s="8"/>
      <c r="N125" s="8"/>
    </row>
    <row r="126" spans="1:14">
      <c r="A126" s="7"/>
      <c r="B126" s="44"/>
      <c r="C126" s="45"/>
      <c r="D126" s="7"/>
      <c r="E126" s="7"/>
      <c r="F126" s="7"/>
      <c r="G126" s="7"/>
      <c r="H126" s="7"/>
      <c r="I126" s="7"/>
      <c r="J126" s="8"/>
      <c r="K126" s="8"/>
      <c r="L126" s="8"/>
      <c r="M126" s="8"/>
      <c r="N126" s="8"/>
    </row>
    <row r="127" spans="1:14">
      <c r="A127" s="7"/>
      <c r="B127" s="44"/>
      <c r="C127" s="45"/>
      <c r="D127" s="7"/>
      <c r="E127" s="7"/>
      <c r="F127" s="7"/>
      <c r="G127" s="7"/>
      <c r="H127" s="7"/>
      <c r="I127" s="7"/>
      <c r="J127" s="8"/>
      <c r="K127" s="8"/>
      <c r="L127" s="8"/>
      <c r="M127" s="8"/>
      <c r="N127" s="8"/>
    </row>
    <row r="128" spans="1:14">
      <c r="A128" s="7"/>
      <c r="B128" s="44"/>
      <c r="C128" s="45"/>
      <c r="D128" s="7"/>
      <c r="E128" s="7"/>
      <c r="F128" s="7"/>
      <c r="G128" s="7"/>
      <c r="H128" s="7"/>
      <c r="I128" s="7"/>
      <c r="J128" s="8"/>
      <c r="K128" s="8"/>
      <c r="L128" s="8"/>
      <c r="M128" s="8"/>
      <c r="N128" s="8"/>
    </row>
    <row r="129" spans="1:14">
      <c r="A129" s="7"/>
      <c r="B129" s="44"/>
      <c r="C129" s="45"/>
      <c r="D129" s="7"/>
      <c r="E129" s="7"/>
      <c r="F129" s="7"/>
      <c r="G129" s="7"/>
      <c r="H129" s="7"/>
      <c r="I129" s="7"/>
      <c r="J129" s="8"/>
      <c r="K129" s="8"/>
      <c r="L129" s="8"/>
      <c r="M129" s="8"/>
      <c r="N129" s="8"/>
    </row>
    <row r="130" spans="1:14">
      <c r="A130" s="7"/>
      <c r="B130" s="44"/>
      <c r="C130" s="45"/>
      <c r="D130" s="7"/>
      <c r="E130" s="7"/>
      <c r="F130" s="7"/>
      <c r="G130" s="7"/>
      <c r="H130" s="7"/>
      <c r="I130" s="7"/>
      <c r="J130" s="8"/>
      <c r="K130" s="8"/>
      <c r="L130" s="8"/>
      <c r="M130" s="8"/>
      <c r="N130" s="8"/>
    </row>
    <row r="131" spans="1:14">
      <c r="A131" s="7"/>
      <c r="B131" s="44"/>
      <c r="C131" s="45"/>
      <c r="D131" s="7"/>
      <c r="E131" s="7"/>
      <c r="F131" s="7"/>
      <c r="G131" s="7"/>
      <c r="H131" s="7"/>
      <c r="I131" s="7"/>
      <c r="J131" s="8"/>
      <c r="K131" s="8"/>
      <c r="L131" s="8"/>
      <c r="M131" s="8"/>
      <c r="N131" s="8"/>
    </row>
    <row r="132" spans="1:14">
      <c r="A132" s="7"/>
      <c r="B132" s="44"/>
      <c r="C132" s="45"/>
      <c r="D132" s="7"/>
      <c r="E132" s="7"/>
      <c r="F132" s="7"/>
      <c r="G132" s="7"/>
      <c r="H132" s="7"/>
      <c r="I132" s="7"/>
      <c r="J132" s="8"/>
      <c r="K132" s="8"/>
      <c r="L132" s="8"/>
      <c r="M132" s="8"/>
      <c r="N132" s="8"/>
    </row>
    <row r="133" spans="1:14">
      <c r="A133" s="7"/>
      <c r="B133" s="44"/>
      <c r="C133" s="45"/>
      <c r="D133" s="7"/>
      <c r="E133" s="7"/>
      <c r="F133" s="7"/>
      <c r="G133" s="7"/>
      <c r="H133" s="7"/>
      <c r="I133" s="7"/>
      <c r="J133" s="8"/>
      <c r="K133" s="8"/>
      <c r="L133" s="8"/>
      <c r="M133" s="8"/>
      <c r="N133" s="8"/>
    </row>
    <row r="134" spans="1:14">
      <c r="A134" s="7"/>
      <c r="B134" s="44"/>
      <c r="C134" s="45"/>
      <c r="D134" s="7"/>
      <c r="E134" s="7"/>
      <c r="F134" s="7"/>
      <c r="G134" s="7"/>
      <c r="H134" s="7"/>
      <c r="I134" s="7"/>
      <c r="J134" s="8"/>
      <c r="K134" s="8"/>
      <c r="L134" s="8"/>
      <c r="M134" s="8"/>
      <c r="N134" s="8"/>
    </row>
    <row r="135" spans="1:14">
      <c r="A135" s="7"/>
      <c r="B135" s="44"/>
      <c r="C135" s="45"/>
      <c r="D135" s="7"/>
      <c r="E135" s="7"/>
      <c r="F135" s="7"/>
      <c r="G135" s="7"/>
      <c r="H135" s="7"/>
      <c r="I135" s="7"/>
      <c r="J135" s="8"/>
      <c r="K135" s="8"/>
      <c r="L135" s="8"/>
      <c r="M135" s="8"/>
      <c r="N135" s="8"/>
    </row>
    <row r="136" spans="1:14">
      <c r="A136" s="7"/>
      <c r="B136" s="44"/>
      <c r="C136" s="45"/>
      <c r="D136" s="7"/>
      <c r="E136" s="7"/>
      <c r="F136" s="7"/>
      <c r="G136" s="7"/>
      <c r="H136" s="7"/>
      <c r="I136" s="7"/>
      <c r="J136" s="8"/>
      <c r="K136" s="8"/>
      <c r="L136" s="8"/>
      <c r="M136" s="8"/>
      <c r="N136" s="8"/>
    </row>
    <row r="137" spans="1:14">
      <c r="A137" s="7"/>
      <c r="B137" s="44"/>
      <c r="C137" s="45"/>
      <c r="D137" s="7"/>
      <c r="E137" s="7"/>
      <c r="F137" s="7"/>
      <c r="G137" s="7"/>
      <c r="H137" s="7"/>
      <c r="I137" s="7"/>
      <c r="J137" s="8"/>
      <c r="K137" s="8"/>
      <c r="L137" s="8"/>
      <c r="M137" s="8"/>
      <c r="N137" s="8"/>
    </row>
    <row r="138" spans="1:14">
      <c r="A138" s="7"/>
      <c r="B138" s="44"/>
      <c r="C138" s="45"/>
      <c r="D138" s="7"/>
      <c r="E138" s="7"/>
      <c r="F138" s="7"/>
      <c r="G138" s="7"/>
      <c r="H138" s="7"/>
      <c r="I138" s="7"/>
      <c r="J138" s="8"/>
      <c r="K138" s="8"/>
      <c r="L138" s="8"/>
      <c r="M138" s="8"/>
      <c r="N138" s="8"/>
    </row>
    <row r="139" spans="1:14">
      <c r="A139" s="7"/>
      <c r="B139" s="44"/>
      <c r="C139" s="45"/>
      <c r="D139" s="7"/>
      <c r="E139" s="7"/>
      <c r="F139" s="7"/>
      <c r="G139" s="7"/>
      <c r="H139" s="7"/>
      <c r="I139" s="7"/>
      <c r="J139" s="8"/>
      <c r="K139" s="8"/>
      <c r="L139" s="8"/>
      <c r="M139" s="8"/>
      <c r="N139" s="8"/>
    </row>
    <row r="140" spans="1:14">
      <c r="A140" s="7"/>
      <c r="B140" s="44"/>
      <c r="C140" s="45"/>
      <c r="D140" s="7"/>
      <c r="E140" s="7"/>
      <c r="F140" s="7"/>
      <c r="G140" s="7"/>
      <c r="H140" s="7"/>
      <c r="I140" s="7"/>
      <c r="J140" s="8"/>
      <c r="K140" s="8"/>
      <c r="L140" s="8"/>
      <c r="M140" s="8"/>
      <c r="N140" s="8"/>
    </row>
    <row r="141" spans="1:14">
      <c r="A141" s="7"/>
      <c r="B141" s="44"/>
      <c r="C141" s="45"/>
      <c r="D141" s="7"/>
      <c r="E141" s="7"/>
      <c r="F141" s="7"/>
      <c r="G141" s="7"/>
      <c r="H141" s="7"/>
      <c r="I141" s="7"/>
      <c r="J141" s="8"/>
      <c r="K141" s="8"/>
      <c r="L141" s="8"/>
      <c r="M141" s="8"/>
      <c r="N141" s="8"/>
    </row>
    <row r="142" spans="1:14">
      <c r="A142" s="7"/>
      <c r="B142" s="44"/>
      <c r="C142" s="45"/>
      <c r="D142" s="7"/>
      <c r="E142" s="7"/>
      <c r="F142" s="7"/>
      <c r="G142" s="7"/>
      <c r="H142" s="7"/>
      <c r="I142" s="7"/>
      <c r="J142" s="8"/>
      <c r="K142" s="8"/>
      <c r="L142" s="8"/>
      <c r="M142" s="8"/>
      <c r="N142" s="8"/>
    </row>
    <row r="143" spans="1:14">
      <c r="A143" s="7"/>
      <c r="B143" s="44"/>
      <c r="C143" s="45"/>
      <c r="D143" s="7"/>
      <c r="E143" s="7"/>
      <c r="F143" s="7"/>
      <c r="G143" s="7"/>
      <c r="H143" s="7"/>
      <c r="I143" s="7"/>
      <c r="J143" s="8"/>
      <c r="K143" s="8"/>
      <c r="L143" s="8"/>
      <c r="M143" s="8"/>
      <c r="N143" s="8"/>
    </row>
    <row r="144" spans="1:14">
      <c r="A144" s="7"/>
      <c r="B144" s="44"/>
      <c r="C144" s="45"/>
      <c r="D144" s="7"/>
      <c r="E144" s="7"/>
      <c r="F144" s="7"/>
      <c r="G144" s="7"/>
      <c r="H144" s="7"/>
      <c r="I144" s="7"/>
      <c r="J144" s="8"/>
      <c r="K144" s="8"/>
      <c r="L144" s="8"/>
      <c r="M144" s="8"/>
      <c r="N144" s="8"/>
    </row>
    <row r="145" spans="1:14">
      <c r="A145" s="7"/>
      <c r="B145" s="44"/>
      <c r="C145" s="45"/>
      <c r="D145" s="7"/>
      <c r="E145" s="7"/>
      <c r="F145" s="7"/>
      <c r="G145" s="7"/>
      <c r="H145" s="7"/>
      <c r="I145" s="7"/>
      <c r="J145" s="8"/>
      <c r="K145" s="8"/>
      <c r="L145" s="8"/>
      <c r="M145" s="8"/>
      <c r="N145" s="8"/>
    </row>
    <row r="146" spans="1:14">
      <c r="A146" s="7"/>
      <c r="B146" s="44"/>
      <c r="C146" s="45"/>
      <c r="D146" s="7"/>
      <c r="E146" s="7"/>
      <c r="F146" s="7"/>
      <c r="G146" s="7"/>
      <c r="H146" s="7"/>
      <c r="I146" s="7"/>
      <c r="J146" s="8"/>
      <c r="K146" s="8"/>
      <c r="L146" s="8"/>
      <c r="M146" s="8"/>
      <c r="N146" s="8"/>
    </row>
    <row r="147" spans="1:14">
      <c r="A147" s="7"/>
      <c r="B147" s="44"/>
      <c r="C147" s="45"/>
      <c r="D147" s="7"/>
      <c r="E147" s="7"/>
      <c r="F147" s="7"/>
      <c r="G147" s="7"/>
      <c r="H147" s="7"/>
      <c r="I147" s="7"/>
      <c r="J147" s="8"/>
      <c r="K147" s="8"/>
      <c r="L147" s="8"/>
      <c r="M147" s="8"/>
      <c r="N147" s="8"/>
    </row>
    <row r="148" spans="1:14">
      <c r="A148" s="7"/>
      <c r="B148" s="44"/>
      <c r="C148" s="45"/>
      <c r="D148" s="7"/>
      <c r="E148" s="7"/>
      <c r="F148" s="7"/>
      <c r="G148" s="7"/>
      <c r="H148" s="7"/>
      <c r="I148" s="7"/>
      <c r="J148" s="8"/>
      <c r="K148" s="8"/>
      <c r="L148" s="8"/>
      <c r="M148" s="8"/>
      <c r="N148" s="8"/>
    </row>
    <row r="149" spans="1:14">
      <c r="A149" s="7"/>
      <c r="B149" s="44"/>
      <c r="C149" s="45"/>
      <c r="D149" s="7"/>
      <c r="E149" s="7"/>
      <c r="F149" s="7"/>
      <c r="G149" s="7"/>
      <c r="H149" s="7"/>
      <c r="I149" s="7"/>
      <c r="J149" s="8"/>
      <c r="K149" s="8"/>
      <c r="L149" s="8"/>
      <c r="M149" s="8"/>
      <c r="N149" s="8"/>
    </row>
    <row r="150" spans="1:14">
      <c r="A150" s="7"/>
      <c r="B150" s="44"/>
      <c r="C150" s="45"/>
      <c r="D150" s="7"/>
      <c r="E150" s="7"/>
      <c r="F150" s="7"/>
      <c r="G150" s="7"/>
      <c r="H150" s="7"/>
      <c r="I150" s="7"/>
      <c r="J150" s="8"/>
      <c r="K150" s="8"/>
      <c r="L150" s="8"/>
      <c r="M150" s="8"/>
      <c r="N150" s="8"/>
    </row>
    <row r="151" spans="1:14">
      <c r="A151" s="7"/>
      <c r="B151" s="44"/>
      <c r="C151" s="45"/>
      <c r="D151" s="7"/>
      <c r="E151" s="7"/>
      <c r="F151" s="7"/>
      <c r="G151" s="7"/>
      <c r="H151" s="7"/>
      <c r="I151" s="7"/>
      <c r="J151" s="8"/>
      <c r="K151" s="8"/>
      <c r="L151" s="8"/>
      <c r="M151" s="8"/>
      <c r="N151" s="8"/>
    </row>
    <row r="152" spans="1:14">
      <c r="A152" s="7"/>
      <c r="B152" s="44"/>
      <c r="C152" s="45"/>
      <c r="D152" s="7"/>
      <c r="E152" s="7"/>
      <c r="F152" s="7"/>
      <c r="G152" s="7"/>
      <c r="H152" s="7"/>
      <c r="I152" s="7"/>
      <c r="J152" s="8"/>
      <c r="K152" s="8"/>
      <c r="L152" s="8"/>
      <c r="M152" s="8"/>
      <c r="N152" s="8"/>
    </row>
    <row r="153" spans="1:14">
      <c r="A153" s="7"/>
      <c r="B153" s="44"/>
      <c r="C153" s="45"/>
      <c r="D153" s="7"/>
      <c r="E153" s="7"/>
      <c r="F153" s="7"/>
      <c r="G153" s="7"/>
      <c r="H153" s="7"/>
      <c r="I153" s="7"/>
      <c r="J153" s="8"/>
      <c r="K153" s="8"/>
      <c r="L153" s="8"/>
      <c r="M153" s="8"/>
      <c r="N153" s="8"/>
    </row>
    <row r="154" spans="1:14">
      <c r="A154" s="7"/>
      <c r="B154" s="44"/>
      <c r="C154" s="45"/>
      <c r="D154" s="7"/>
      <c r="E154" s="7"/>
      <c r="F154" s="7"/>
      <c r="G154" s="7"/>
      <c r="H154" s="7"/>
      <c r="I154" s="7"/>
      <c r="J154" s="8"/>
      <c r="K154" s="8"/>
      <c r="L154" s="8"/>
      <c r="M154" s="8"/>
      <c r="N154" s="8"/>
    </row>
    <row r="155" spans="1:14">
      <c r="A155" s="7"/>
      <c r="B155" s="44"/>
      <c r="C155" s="45"/>
      <c r="D155" s="7"/>
      <c r="E155" s="7"/>
      <c r="F155" s="7"/>
      <c r="G155" s="7"/>
      <c r="H155" s="7"/>
      <c r="I155" s="7"/>
      <c r="J155" s="8"/>
      <c r="K155" s="8"/>
      <c r="L155" s="8"/>
      <c r="M155" s="8"/>
      <c r="N155" s="8"/>
    </row>
    <row r="156" spans="1:14">
      <c r="A156" s="7"/>
      <c r="B156" s="44"/>
      <c r="C156" s="45"/>
      <c r="D156" s="7"/>
      <c r="E156" s="7"/>
      <c r="F156" s="7"/>
      <c r="G156" s="7"/>
      <c r="H156" s="7"/>
      <c r="I156" s="7"/>
      <c r="J156" s="8"/>
      <c r="K156" s="8"/>
      <c r="L156" s="8"/>
      <c r="M156" s="8"/>
      <c r="N156" s="8"/>
    </row>
    <row r="157" spans="1:14">
      <c r="A157" s="7"/>
      <c r="B157" s="44"/>
      <c r="C157" s="45"/>
      <c r="D157" s="7"/>
      <c r="E157" s="7"/>
      <c r="F157" s="7"/>
      <c r="G157" s="7"/>
      <c r="H157" s="7"/>
      <c r="I157" s="7"/>
      <c r="J157" s="8"/>
      <c r="K157" s="8"/>
      <c r="L157" s="8"/>
      <c r="M157" s="8"/>
      <c r="N157" s="8"/>
    </row>
    <row r="158" spans="1:14">
      <c r="A158" s="7"/>
      <c r="B158" s="44"/>
      <c r="C158" s="45"/>
      <c r="D158" s="7"/>
      <c r="E158" s="7"/>
      <c r="F158" s="7"/>
      <c r="G158" s="7"/>
      <c r="H158" s="7"/>
      <c r="I158" s="7"/>
      <c r="J158" s="8"/>
      <c r="K158" s="8"/>
      <c r="L158" s="8"/>
      <c r="M158" s="8"/>
      <c r="N158" s="8"/>
    </row>
    <row r="159" spans="1:14">
      <c r="A159" s="7"/>
      <c r="B159" s="44"/>
      <c r="C159" s="45"/>
      <c r="D159" s="7"/>
      <c r="E159" s="7"/>
      <c r="F159" s="7"/>
      <c r="G159" s="7"/>
      <c r="H159" s="7"/>
      <c r="I159" s="7"/>
      <c r="J159" s="8"/>
      <c r="K159" s="8"/>
      <c r="L159" s="8"/>
      <c r="M159" s="8"/>
      <c r="N159" s="8"/>
    </row>
    <row r="160" spans="1:14">
      <c r="A160" s="7"/>
      <c r="B160" s="44"/>
      <c r="C160" s="45"/>
      <c r="D160" s="7"/>
      <c r="E160" s="7"/>
      <c r="F160" s="7"/>
      <c r="G160" s="7"/>
      <c r="H160" s="7"/>
      <c r="I160" s="7"/>
      <c r="J160" s="8"/>
      <c r="K160" s="8"/>
      <c r="L160" s="8"/>
      <c r="M160" s="8"/>
      <c r="N160" s="8"/>
    </row>
    <row r="161" spans="1:14">
      <c r="A161" s="7"/>
      <c r="B161" s="44"/>
      <c r="C161" s="45"/>
      <c r="D161" s="7"/>
      <c r="E161" s="7"/>
      <c r="F161" s="7"/>
      <c r="G161" s="7"/>
      <c r="H161" s="7"/>
      <c r="I161" s="7"/>
      <c r="J161" s="8"/>
      <c r="K161" s="8"/>
      <c r="L161" s="8"/>
      <c r="M161" s="8"/>
      <c r="N161" s="8"/>
    </row>
    <row r="162" spans="1:14">
      <c r="A162" s="7"/>
      <c r="B162" s="44"/>
      <c r="C162" s="45"/>
      <c r="D162" s="7"/>
      <c r="E162" s="7"/>
      <c r="F162" s="7"/>
      <c r="G162" s="7"/>
      <c r="H162" s="7"/>
      <c r="I162" s="7"/>
      <c r="J162" s="8"/>
      <c r="K162" s="8"/>
      <c r="L162" s="8"/>
      <c r="M162" s="8"/>
      <c r="N162" s="8"/>
    </row>
    <row r="163" spans="1:14">
      <c r="A163" s="7"/>
      <c r="B163" s="44"/>
      <c r="C163" s="45"/>
      <c r="D163" s="7"/>
      <c r="E163" s="7"/>
      <c r="F163" s="7"/>
      <c r="G163" s="7"/>
      <c r="H163" s="7"/>
      <c r="I163" s="7"/>
      <c r="J163" s="8"/>
      <c r="K163" s="8"/>
      <c r="L163" s="8"/>
      <c r="M163" s="8"/>
      <c r="N163" s="8"/>
    </row>
    <row r="164" spans="1:14">
      <c r="A164" s="7"/>
      <c r="B164" s="44"/>
      <c r="C164" s="45"/>
      <c r="D164" s="7"/>
      <c r="E164" s="7"/>
      <c r="F164" s="7"/>
      <c r="G164" s="7"/>
      <c r="H164" s="7"/>
      <c r="I164" s="7"/>
      <c r="J164" s="8"/>
      <c r="K164" s="8"/>
      <c r="L164" s="8"/>
      <c r="M164" s="8"/>
      <c r="N164" s="8"/>
    </row>
    <row r="165" spans="1:14">
      <c r="A165" s="7"/>
      <c r="B165" s="44"/>
      <c r="C165" s="45"/>
      <c r="D165" s="7"/>
      <c r="E165" s="7"/>
      <c r="F165" s="7"/>
      <c r="G165" s="7"/>
      <c r="H165" s="7"/>
      <c r="I165" s="7"/>
      <c r="J165" s="8"/>
      <c r="K165" s="8"/>
      <c r="L165" s="8"/>
      <c r="M165" s="8"/>
      <c r="N165" s="8"/>
    </row>
    <row r="166" spans="1:14">
      <c r="A166" s="7"/>
      <c r="B166" s="44"/>
      <c r="C166" s="45"/>
      <c r="D166" s="7"/>
      <c r="E166" s="7"/>
      <c r="F166" s="7"/>
      <c r="G166" s="7"/>
      <c r="H166" s="7"/>
      <c r="I166" s="7"/>
      <c r="J166" s="8"/>
      <c r="K166" s="8"/>
      <c r="L166" s="8"/>
      <c r="M166" s="8"/>
      <c r="N166" s="8"/>
    </row>
    <row r="167" spans="1:14">
      <c r="A167" s="7"/>
      <c r="B167" s="44"/>
      <c r="C167" s="45"/>
      <c r="D167" s="7"/>
      <c r="E167" s="7"/>
      <c r="F167" s="7"/>
      <c r="G167" s="7"/>
      <c r="H167" s="7"/>
      <c r="I167" s="7"/>
      <c r="J167" s="8"/>
      <c r="K167" s="8"/>
      <c r="L167" s="8"/>
      <c r="M167" s="8"/>
      <c r="N167" s="8"/>
    </row>
    <row r="168" spans="1:14">
      <c r="A168" s="7"/>
      <c r="B168" s="44"/>
      <c r="C168" s="45"/>
      <c r="D168" s="7"/>
      <c r="E168" s="7"/>
      <c r="F168" s="7"/>
      <c r="G168" s="7"/>
      <c r="H168" s="7"/>
      <c r="I168" s="7"/>
      <c r="J168" s="8"/>
      <c r="K168" s="8"/>
      <c r="L168" s="8"/>
      <c r="M168" s="8"/>
      <c r="N168" s="8"/>
    </row>
    <row r="169" spans="1:14">
      <c r="A169" s="7"/>
      <c r="B169" s="44"/>
      <c r="C169" s="45"/>
      <c r="D169" s="7"/>
      <c r="E169" s="7"/>
      <c r="F169" s="7"/>
      <c r="G169" s="7"/>
      <c r="H169" s="7"/>
      <c r="I169" s="7"/>
      <c r="J169" s="8"/>
      <c r="K169" s="8"/>
      <c r="L169" s="8"/>
      <c r="M169" s="8"/>
      <c r="N169" s="8"/>
    </row>
    <row r="170" spans="1:14">
      <c r="A170" s="7"/>
      <c r="B170" s="44"/>
      <c r="C170" s="45"/>
      <c r="D170" s="7"/>
      <c r="E170" s="7"/>
      <c r="F170" s="7"/>
      <c r="G170" s="7"/>
      <c r="H170" s="7"/>
      <c r="I170" s="7"/>
      <c r="J170" s="8"/>
      <c r="K170" s="8"/>
      <c r="L170" s="8"/>
      <c r="M170" s="8"/>
      <c r="N170" s="8"/>
    </row>
    <row r="171" spans="1:14">
      <c r="A171" s="7"/>
      <c r="B171" s="44"/>
      <c r="C171" s="45"/>
      <c r="D171" s="7"/>
      <c r="E171" s="7"/>
      <c r="F171" s="7"/>
      <c r="G171" s="7"/>
      <c r="H171" s="7"/>
      <c r="I171" s="7"/>
      <c r="J171" s="8"/>
      <c r="K171" s="8"/>
      <c r="L171" s="8"/>
      <c r="M171" s="8"/>
      <c r="N171" s="8"/>
    </row>
    <row r="172" spans="1:14">
      <c r="A172" s="7"/>
      <c r="B172" s="44"/>
      <c r="C172" s="45"/>
      <c r="D172" s="7"/>
      <c r="E172" s="7"/>
      <c r="F172" s="7"/>
      <c r="G172" s="7"/>
      <c r="H172" s="7"/>
      <c r="I172" s="7"/>
      <c r="J172" s="8"/>
      <c r="K172" s="8"/>
      <c r="L172" s="8"/>
      <c r="M172" s="8"/>
      <c r="N172" s="8"/>
    </row>
    <row r="173" spans="1:14">
      <c r="A173" s="7"/>
      <c r="B173" s="44"/>
      <c r="C173" s="45"/>
      <c r="D173" s="7"/>
      <c r="E173" s="7"/>
      <c r="F173" s="7"/>
      <c r="G173" s="7"/>
      <c r="H173" s="7"/>
      <c r="I173" s="7"/>
      <c r="J173" s="8"/>
      <c r="K173" s="8"/>
      <c r="L173" s="8"/>
      <c r="M173" s="8"/>
      <c r="N173" s="8"/>
    </row>
    <row r="174" spans="1:14">
      <c r="A174" s="7"/>
      <c r="B174" s="44"/>
      <c r="C174" s="45"/>
      <c r="D174" s="7"/>
      <c r="E174" s="7"/>
      <c r="F174" s="7"/>
      <c r="G174" s="7"/>
      <c r="H174" s="7"/>
      <c r="I174" s="7"/>
      <c r="J174" s="8"/>
      <c r="K174" s="8"/>
      <c r="L174" s="8"/>
      <c r="M174" s="8"/>
      <c r="N174" s="8"/>
    </row>
    <row r="175" spans="1:14">
      <c r="A175" s="7"/>
      <c r="B175" s="44"/>
      <c r="C175" s="45"/>
      <c r="D175" s="7"/>
      <c r="E175" s="7"/>
      <c r="F175" s="7"/>
      <c r="G175" s="7"/>
      <c r="H175" s="7"/>
      <c r="I175" s="7"/>
      <c r="J175" s="8"/>
      <c r="K175" s="8"/>
      <c r="L175" s="8"/>
      <c r="M175" s="8"/>
      <c r="N175" s="8"/>
    </row>
    <row r="176" spans="1:14">
      <c r="A176" s="7"/>
      <c r="B176" s="44"/>
      <c r="C176" s="45"/>
      <c r="D176" s="7"/>
      <c r="E176" s="7"/>
      <c r="F176" s="7"/>
      <c r="G176" s="7"/>
      <c r="H176" s="7"/>
      <c r="I176" s="7"/>
      <c r="J176" s="8"/>
      <c r="K176" s="8"/>
      <c r="L176" s="8"/>
      <c r="M176" s="8"/>
      <c r="N176" s="8"/>
    </row>
    <row r="177" spans="1:14">
      <c r="A177" s="7"/>
      <c r="B177" s="44"/>
      <c r="C177" s="45"/>
      <c r="D177" s="7"/>
      <c r="E177" s="7"/>
      <c r="F177" s="7"/>
      <c r="G177" s="7"/>
      <c r="H177" s="7"/>
      <c r="I177" s="7"/>
      <c r="J177" s="8"/>
      <c r="K177" s="8"/>
      <c r="L177" s="8"/>
      <c r="M177" s="8"/>
      <c r="N177" s="8"/>
    </row>
    <row r="178" spans="1:14">
      <c r="A178" s="7"/>
      <c r="B178" s="44"/>
      <c r="C178" s="45"/>
      <c r="D178" s="7"/>
      <c r="E178" s="7"/>
      <c r="F178" s="7"/>
      <c r="G178" s="7"/>
      <c r="H178" s="7"/>
      <c r="I178" s="7"/>
      <c r="J178" s="8"/>
      <c r="K178" s="8"/>
      <c r="L178" s="8"/>
      <c r="M178" s="8"/>
      <c r="N178" s="8"/>
    </row>
    <row r="179" spans="1:14">
      <c r="A179" s="7"/>
      <c r="B179" s="44"/>
      <c r="C179" s="45"/>
      <c r="D179" s="7"/>
      <c r="E179" s="7"/>
      <c r="F179" s="7"/>
      <c r="G179" s="7"/>
      <c r="H179" s="7"/>
      <c r="I179" s="7"/>
      <c r="J179" s="8"/>
      <c r="K179" s="8"/>
      <c r="L179" s="8"/>
      <c r="M179" s="8"/>
      <c r="N179" s="8"/>
    </row>
    <row r="180" spans="1:14">
      <c r="A180" s="7"/>
      <c r="B180" s="44"/>
      <c r="C180" s="45"/>
      <c r="D180" s="7"/>
      <c r="E180" s="7"/>
      <c r="F180" s="7"/>
      <c r="G180" s="7"/>
      <c r="H180" s="7"/>
      <c r="I180" s="7"/>
      <c r="J180" s="8"/>
      <c r="K180" s="8"/>
      <c r="L180" s="8"/>
      <c r="M180" s="8"/>
      <c r="N180" s="8"/>
    </row>
    <row r="181" spans="1:14">
      <c r="A181" s="8"/>
      <c r="B181" s="44"/>
      <c r="C181" s="46"/>
      <c r="D181" s="8"/>
      <c r="E181" s="7"/>
      <c r="F181" s="7"/>
      <c r="G181" s="7"/>
      <c r="H181" s="7"/>
      <c r="I181" s="7"/>
      <c r="J181" s="8"/>
      <c r="K181" s="8"/>
      <c r="L181" s="8"/>
      <c r="M181" s="8"/>
      <c r="N181" s="8"/>
    </row>
    <row r="182" spans="1:14">
      <c r="A182" s="8"/>
      <c r="B182" s="44"/>
      <c r="C182" s="46"/>
      <c r="D182" s="8"/>
      <c r="E182" s="8"/>
      <c r="F182" s="8"/>
      <c r="G182" s="8"/>
      <c r="H182" s="8"/>
      <c r="I182" s="8"/>
      <c r="J182" s="8"/>
      <c r="K182" s="8"/>
      <c r="L182" s="8"/>
      <c r="M182" s="8"/>
      <c r="N182" s="8"/>
    </row>
    <row r="183" spans="1:14">
      <c r="A183" s="8"/>
      <c r="B183" s="44"/>
      <c r="C183" s="46"/>
      <c r="D183" s="8"/>
      <c r="E183" s="8"/>
      <c r="F183" s="8"/>
      <c r="G183" s="8"/>
      <c r="H183" s="8"/>
      <c r="I183" s="8"/>
      <c r="J183" s="8"/>
      <c r="K183" s="8"/>
      <c r="L183" s="8"/>
      <c r="M183" s="8"/>
      <c r="N183" s="8"/>
    </row>
    <row r="184" spans="1:14">
      <c r="A184" s="8"/>
      <c r="B184" s="44"/>
      <c r="C184" s="46"/>
      <c r="D184" s="8"/>
      <c r="E184" s="8"/>
      <c r="F184" s="8"/>
      <c r="G184" s="8"/>
      <c r="H184" s="8"/>
      <c r="I184" s="8"/>
      <c r="J184" s="8"/>
      <c r="K184" s="8"/>
      <c r="L184" s="8"/>
      <c r="M184" s="8"/>
      <c r="N184" s="8"/>
    </row>
    <row r="185" spans="1:14">
      <c r="A185" s="8"/>
      <c r="B185" s="44"/>
      <c r="C185" s="46"/>
      <c r="D185" s="8"/>
      <c r="E185" s="8"/>
      <c r="F185" s="8"/>
      <c r="G185" s="8"/>
      <c r="H185" s="8"/>
      <c r="I185" s="8"/>
      <c r="J185" s="8"/>
      <c r="K185" s="8"/>
      <c r="L185" s="8"/>
      <c r="M185" s="8"/>
      <c r="N185" s="8"/>
    </row>
    <row r="186" spans="1:14">
      <c r="A186" s="8"/>
      <c r="B186" s="44"/>
      <c r="C186" s="46"/>
      <c r="D186" s="8"/>
      <c r="E186" s="8"/>
      <c r="F186" s="8"/>
      <c r="G186" s="8"/>
      <c r="H186" s="8"/>
      <c r="I186" s="8"/>
      <c r="J186" s="8"/>
      <c r="K186" s="8"/>
      <c r="L186" s="8"/>
      <c r="M186" s="8"/>
      <c r="N186" s="8"/>
    </row>
    <row r="187" spans="1:14">
      <c r="A187" s="8"/>
      <c r="B187" s="44"/>
      <c r="C187" s="46"/>
      <c r="D187" s="8"/>
      <c r="E187" s="8"/>
      <c r="F187" s="8"/>
      <c r="G187" s="8"/>
      <c r="H187" s="8"/>
      <c r="I187" s="8"/>
      <c r="J187" s="8"/>
      <c r="K187" s="8"/>
      <c r="L187" s="8"/>
      <c r="M187" s="8"/>
      <c r="N187" s="8"/>
    </row>
    <row r="188" spans="1:14">
      <c r="A188" s="8"/>
      <c r="B188" s="44"/>
      <c r="C188" s="46"/>
      <c r="D188" s="8"/>
      <c r="E188" s="8"/>
      <c r="F188" s="8"/>
      <c r="G188" s="8"/>
      <c r="H188" s="8"/>
      <c r="I188" s="8"/>
      <c r="J188" s="8"/>
      <c r="K188" s="8"/>
      <c r="L188" s="8"/>
      <c r="M188" s="8"/>
      <c r="N188" s="8"/>
    </row>
    <row r="189" spans="1:14">
      <c r="A189" s="8"/>
      <c r="B189" s="44"/>
      <c r="C189" s="46"/>
      <c r="D189" s="8"/>
      <c r="E189" s="8"/>
      <c r="F189" s="8"/>
      <c r="G189" s="8"/>
      <c r="H189" s="8"/>
      <c r="I189" s="8"/>
      <c r="J189" s="8"/>
      <c r="K189" s="8"/>
      <c r="L189" s="8"/>
      <c r="M189" s="8"/>
      <c r="N189" s="8"/>
    </row>
    <row r="190" spans="1:14">
      <c r="A190" s="8"/>
      <c r="B190" s="44"/>
      <c r="C190" s="46"/>
      <c r="D190" s="8"/>
      <c r="E190" s="8"/>
      <c r="F190" s="8"/>
      <c r="G190" s="8"/>
      <c r="H190" s="8"/>
      <c r="I190" s="8"/>
      <c r="J190" s="8"/>
      <c r="K190" s="8"/>
      <c r="L190" s="8"/>
      <c r="M190" s="8"/>
      <c r="N190" s="8"/>
    </row>
    <row r="191" spans="1:14">
      <c r="A191" s="8"/>
      <c r="B191" s="44"/>
      <c r="C191" s="46"/>
      <c r="D191" s="8"/>
      <c r="E191" s="8"/>
      <c r="F191" s="8"/>
      <c r="G191" s="8"/>
      <c r="H191" s="8"/>
      <c r="I191" s="8"/>
      <c r="J191" s="8"/>
      <c r="K191" s="8"/>
      <c r="L191" s="8"/>
      <c r="M191" s="8"/>
      <c r="N191" s="8"/>
    </row>
    <row r="192" spans="1:14">
      <c r="A192" s="8"/>
      <c r="B192" s="44"/>
      <c r="C192" s="46"/>
      <c r="D192" s="8"/>
      <c r="E192" s="8"/>
      <c r="F192" s="8"/>
      <c r="G192" s="8"/>
      <c r="H192" s="8"/>
      <c r="I192" s="8"/>
      <c r="J192" s="8"/>
      <c r="K192" s="8"/>
      <c r="L192" s="8"/>
      <c r="M192" s="8"/>
      <c r="N192" s="8"/>
    </row>
    <row r="193" spans="1:14">
      <c r="A193" s="8"/>
      <c r="B193" s="44"/>
      <c r="C193" s="46"/>
      <c r="D193" s="8"/>
      <c r="E193" s="8"/>
      <c r="F193" s="8"/>
      <c r="G193" s="8"/>
      <c r="H193" s="8"/>
      <c r="I193" s="8"/>
      <c r="J193" s="8"/>
      <c r="K193" s="8"/>
      <c r="L193" s="8"/>
      <c r="M193" s="8"/>
      <c r="N193" s="8"/>
    </row>
    <row r="194" spans="1:14">
      <c r="A194" s="8"/>
      <c r="B194" s="44"/>
      <c r="C194" s="46"/>
      <c r="D194" s="8"/>
      <c r="E194" s="8"/>
      <c r="F194" s="8"/>
      <c r="G194" s="8"/>
      <c r="H194" s="8"/>
      <c r="I194" s="8"/>
      <c r="J194" s="8"/>
      <c r="K194" s="8"/>
      <c r="L194" s="8"/>
      <c r="M194" s="8"/>
      <c r="N194" s="8"/>
    </row>
    <row r="195" spans="1:14">
      <c r="A195" s="8"/>
      <c r="B195" s="44"/>
      <c r="C195" s="46"/>
      <c r="D195" s="8"/>
      <c r="E195" s="8"/>
      <c r="F195" s="8"/>
      <c r="G195" s="8"/>
      <c r="H195" s="8"/>
      <c r="I195" s="8"/>
      <c r="J195" s="8"/>
      <c r="K195" s="8"/>
      <c r="L195" s="8"/>
      <c r="M195" s="8"/>
      <c r="N195" s="8"/>
    </row>
    <row r="196" spans="1:14">
      <c r="A196" s="8"/>
      <c r="B196" s="44"/>
      <c r="C196" s="46"/>
      <c r="D196" s="8"/>
      <c r="E196" s="8"/>
      <c r="F196" s="8"/>
      <c r="G196" s="8"/>
      <c r="H196" s="8"/>
      <c r="I196" s="8"/>
      <c r="J196" s="8"/>
      <c r="K196" s="8"/>
      <c r="L196" s="8"/>
      <c r="M196" s="8"/>
      <c r="N196" s="8"/>
    </row>
    <row r="197" spans="1:14">
      <c r="A197" s="8"/>
      <c r="B197" s="44"/>
      <c r="C197" s="46"/>
      <c r="D197" s="8"/>
      <c r="E197" s="8"/>
      <c r="F197" s="8"/>
      <c r="G197" s="8"/>
      <c r="H197" s="8"/>
      <c r="I197" s="8"/>
      <c r="J197" s="8"/>
      <c r="K197" s="8"/>
      <c r="L197" s="8"/>
      <c r="M197" s="8"/>
      <c r="N197" s="8"/>
    </row>
    <row r="198" spans="1:14">
      <c r="A198" s="8"/>
      <c r="B198" s="44"/>
      <c r="C198" s="46"/>
      <c r="D198" s="8"/>
      <c r="E198" s="8"/>
      <c r="F198" s="8"/>
      <c r="G198" s="8"/>
      <c r="H198" s="8"/>
      <c r="I198" s="8"/>
      <c r="J198" s="8"/>
      <c r="K198" s="8"/>
      <c r="L198" s="8"/>
      <c r="M198" s="8"/>
      <c r="N198" s="8"/>
    </row>
    <row r="199" spans="1:14">
      <c r="A199" s="8"/>
      <c r="B199" s="44"/>
      <c r="C199" s="46"/>
      <c r="D199" s="8"/>
      <c r="E199" s="8"/>
      <c r="F199" s="8"/>
      <c r="G199" s="8"/>
      <c r="H199" s="8"/>
      <c r="I199" s="8"/>
      <c r="J199" s="8"/>
      <c r="K199" s="8"/>
      <c r="L199" s="8"/>
      <c r="M199" s="8"/>
      <c r="N199" s="8"/>
    </row>
    <row r="200" spans="1:14">
      <c r="A200" s="8"/>
      <c r="B200" s="44"/>
      <c r="C200" s="46"/>
      <c r="D200" s="8"/>
      <c r="E200" s="8"/>
      <c r="F200" s="8"/>
      <c r="G200" s="8"/>
      <c r="H200" s="8"/>
      <c r="I200" s="8"/>
      <c r="J200" s="8"/>
      <c r="K200" s="8"/>
      <c r="L200" s="8"/>
      <c r="M200" s="8"/>
      <c r="N200" s="8"/>
    </row>
    <row r="201" spans="1:14">
      <c r="A201" s="47"/>
      <c r="B201" s="44"/>
      <c r="C201" s="48"/>
      <c r="D201" s="47"/>
      <c r="E201" s="8"/>
      <c r="F201" s="8"/>
      <c r="G201" s="8"/>
      <c r="H201" s="8"/>
      <c r="I201" s="8"/>
      <c r="J201" s="8"/>
      <c r="K201" s="8"/>
      <c r="L201" s="8"/>
      <c r="M201" s="8"/>
      <c r="N201" s="8"/>
    </row>
  </sheetData>
  <sortState ref="A3:D64">
    <sortCondition ref="A3:A4"/>
  </sortState>
  <mergeCells count="5">
    <mergeCell ref="A1:D1"/>
    <mergeCell ref="A61:A62"/>
    <mergeCell ref="B61:B62"/>
    <mergeCell ref="C61:C62"/>
    <mergeCell ref="D61:D62"/>
  </mergeCells>
  <pageMargins left="0.7" right="0.7" top="0.75" bottom="0.75" header="0.3" footer="0.3"/>
  <pageSetup paperSize="9" scale="69"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公办中学</vt:lpstr>
      <vt:lpstr>公办小学</vt:lpstr>
      <vt:lpstr>公办幼儿园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Rain</cp:lastModifiedBy>
  <dcterms:created xsi:type="dcterms:W3CDTF">2022-11-21T22:12:00Z</dcterms:created>
  <cp:lastPrinted>2025-03-13T02:28:00Z</cp:lastPrinted>
  <dcterms:modified xsi:type="dcterms:W3CDTF">2026-06-05T01:27:40Z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2052-12.1.0.24031</vt:lpwstr>
  </property>
  <property fmtid="{D5CDD505-2E9C-101B-9397-08002B2CF9AE}" pid="3" name="ICV">
    <vt:lpwstr>343DB3077824458DBFF6FF0423172B7C_12</vt:lpwstr>
  </property>
  <property fmtid="{D5CDD505-2E9C-101B-9397-08002B2CF9AE}" pid="4" name="CalculationRule">
    <vt:i4>0</vt:i4>
  </property>
</Properties>
</file>