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附件6汇总表-（金湾区）" sheetId="1" r:id="rId1"/>
  </sheets>
  <calcPr calcId="144525"/>
</workbook>
</file>

<file path=xl/sharedStrings.xml><?xml version="1.0" encoding="utf-8"?>
<sst xmlns="http://schemas.openxmlformats.org/spreadsheetml/2006/main" count="70" uniqueCount="32">
  <si>
    <t>珠海市金湾区2024年早造水稻侧深施肥作业面积汇总表</t>
  </si>
  <si>
    <t xml:space="preserve">填报单位（盖章）：珠海市金湾区农业农村和水务局                                                                                                                                                           填报时间：2024.7.11 </t>
  </si>
  <si>
    <t>序号</t>
  </si>
  <si>
    <t>服务方</t>
  </si>
  <si>
    <t>作业地点（区、镇、村）</t>
  </si>
  <si>
    <t>作业时间</t>
  </si>
  <si>
    <t>施用肥料量（kg）</t>
  </si>
  <si>
    <t>合同面积（亩）</t>
  </si>
  <si>
    <t>核实作业面积（亩）</t>
  </si>
  <si>
    <t>补贴标准
（元、亩）</t>
  </si>
  <si>
    <t>补贴金额（元）</t>
  </si>
  <si>
    <t>缓控释肥</t>
  </si>
  <si>
    <t>有机肥</t>
  </si>
  <si>
    <t>珠海市富农农机服务专业合作社</t>
  </si>
  <si>
    <t>平沙镇南新社区</t>
  </si>
  <si>
    <t>/</t>
  </si>
  <si>
    <t>平沙镇平塘社区</t>
  </si>
  <si>
    <t>平沙镇前西社区</t>
  </si>
  <si>
    <t>平沙镇大海环社区</t>
  </si>
  <si>
    <t>平沙镇沙美社区</t>
  </si>
  <si>
    <t>平沙镇前进社区</t>
  </si>
  <si>
    <t>平沙镇大虎社区</t>
  </si>
  <si>
    <t>平沙镇前锋社区</t>
  </si>
  <si>
    <t>小计：</t>
  </si>
  <si>
    <t>珠海市供销珠禾农业科技服务有限公司</t>
  </si>
  <si>
    <t>12</t>
  </si>
  <si>
    <t>珠海市禾睿农业机械专业合作社</t>
  </si>
  <si>
    <t>13</t>
  </si>
  <si>
    <t>14</t>
  </si>
  <si>
    <t>15</t>
  </si>
  <si>
    <t>16</t>
  </si>
  <si>
    <t>合计：</t>
  </si>
</sst>
</file>

<file path=xl/styles.xml><?xml version="1.0" encoding="utf-8"?>
<styleSheet xmlns="http://schemas.openxmlformats.org/spreadsheetml/2006/main">
  <numFmts count="10">
    <numFmt numFmtId="176" formatCode="#"/>
    <numFmt numFmtId="177" formatCode="yyyy&quot;年&quot;mm&quot;月&quot;dd&quot;日&quot;"/>
    <numFmt numFmtId="41" formatCode="_ * #,##0_ ;_ * \-#,##0_ ;_ * &quot;-&quot;_ ;_ @_ "/>
    <numFmt numFmtId="178" formatCode="yyyy/m/d\ h:mm;@"/>
    <numFmt numFmtId="179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yyyy&quot;年&quot;m&quot;月&quot;d&quot;日&quot;;@"/>
    <numFmt numFmtId="44" formatCode="_ &quot;￥&quot;* #,##0.00_ ;_ &quot;￥&quot;* \-#,##0.00_ ;_ &quot;￥&quot;* &quot;-&quot;??_ ;_ @_ "/>
    <numFmt numFmtId="181" formatCode="#.00"/>
  </numFmts>
  <fonts count="28">
    <font>
      <sz val="12"/>
      <name val="宋体"/>
      <charset val="134"/>
    </font>
    <font>
      <b/>
      <sz val="18"/>
      <name val="宋体"/>
      <charset val="134"/>
    </font>
    <font>
      <sz val="10"/>
      <name val="Microsoft YaHei"/>
      <charset val="134"/>
    </font>
    <font>
      <b/>
      <sz val="11"/>
      <color rgb="FF000000"/>
      <name val="Microsoft YaHei"/>
      <charset val="134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" borderId="1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16" borderId="21" applyNumberFormat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22" fillId="18" borderId="2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49" fontId="5" fillId="2" borderId="6" xfId="0" applyNumberFormat="1" applyFont="1" applyFill="1" applyBorder="1" applyAlignment="1">
      <alignment horizontal="center" vertical="center" wrapText="1" shrinkToFit="1"/>
    </xf>
    <xf numFmtId="180" fontId="5" fillId="2" borderId="3" xfId="0" applyNumberFormat="1" applyFont="1" applyFill="1" applyBorder="1" applyAlignment="1">
      <alignment horizontal="center" vertical="center" wrapText="1" shrinkToFit="1"/>
    </xf>
    <xf numFmtId="181" fontId="5" fillId="2" borderId="3" xfId="0" applyNumberFormat="1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181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/>
    </xf>
    <xf numFmtId="181" fontId="5" fillId="2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 shrinkToFit="1"/>
    </xf>
    <xf numFmtId="2" fontId="7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 shrinkToFit="1"/>
    </xf>
    <xf numFmtId="179" fontId="5" fillId="2" borderId="3" xfId="0" applyNumberFormat="1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J6" sqref="J6"/>
    </sheetView>
  </sheetViews>
  <sheetFormatPr defaultColWidth="9" defaultRowHeight="30" customHeight="1"/>
  <cols>
    <col min="1" max="1" width="7" customWidth="1"/>
    <col min="2" max="2" width="29.75" customWidth="1"/>
    <col min="3" max="3" width="23.5" customWidth="1"/>
    <col min="4" max="4" width="16" customWidth="1"/>
    <col min="7" max="7" width="10.875" customWidth="1"/>
    <col min="8" max="8" width="12" customWidth="1"/>
    <col min="9" max="9" width="11.875" style="1" customWidth="1"/>
    <col min="10" max="10" width="12.875" customWidth="1"/>
  </cols>
  <sheetData>
    <row r="1" ht="5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6"/>
    </row>
    <row r="2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customHeight="1" spans="1:10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/>
      <c r="G3" s="6" t="s">
        <v>7</v>
      </c>
      <c r="H3" s="6" t="s">
        <v>8</v>
      </c>
      <c r="I3" s="6" t="s">
        <v>9</v>
      </c>
      <c r="J3" s="6" t="s">
        <v>10</v>
      </c>
    </row>
    <row r="4" customHeight="1" spans="1:10">
      <c r="A4" s="6"/>
      <c r="B4" s="6"/>
      <c r="C4" s="9"/>
      <c r="D4" s="8"/>
      <c r="E4" s="6" t="s">
        <v>11</v>
      </c>
      <c r="F4" s="6" t="s">
        <v>12</v>
      </c>
      <c r="G4" s="6"/>
      <c r="H4" s="6"/>
      <c r="I4" s="6"/>
      <c r="J4" s="6"/>
    </row>
    <row r="5" customHeight="1" spans="1:10">
      <c r="A5" s="10">
        <v>1</v>
      </c>
      <c r="B5" s="11" t="s">
        <v>13</v>
      </c>
      <c r="C5" s="12" t="s">
        <v>14</v>
      </c>
      <c r="D5" s="13">
        <v>45368</v>
      </c>
      <c r="E5" s="14">
        <v>40</v>
      </c>
      <c r="F5" s="15" t="s">
        <v>15</v>
      </c>
      <c r="G5" s="14">
        <v>71</v>
      </c>
      <c r="H5" s="16">
        <v>70.5</v>
      </c>
      <c r="I5" s="20">
        <v>45</v>
      </c>
      <c r="J5" s="37">
        <f t="shared" ref="J5:J24" si="0">I5*H5</f>
        <v>3172.5</v>
      </c>
    </row>
    <row r="6" customHeight="1" spans="1:10">
      <c r="A6" s="10">
        <v>2</v>
      </c>
      <c r="B6" s="11" t="s">
        <v>13</v>
      </c>
      <c r="C6" s="11" t="s">
        <v>16</v>
      </c>
      <c r="D6" s="13">
        <v>45368</v>
      </c>
      <c r="E6" s="14">
        <v>40</v>
      </c>
      <c r="F6" s="15" t="s">
        <v>15</v>
      </c>
      <c r="G6" s="14">
        <v>65</v>
      </c>
      <c r="H6" s="16">
        <v>64.84</v>
      </c>
      <c r="I6" s="20">
        <v>45</v>
      </c>
      <c r="J6" s="37">
        <f t="shared" si="0"/>
        <v>2917.8</v>
      </c>
    </row>
    <row r="7" customHeight="1" spans="1:10">
      <c r="A7" s="10">
        <v>3</v>
      </c>
      <c r="B7" s="11" t="s">
        <v>13</v>
      </c>
      <c r="C7" s="17" t="s">
        <v>17</v>
      </c>
      <c r="D7" s="18">
        <v>45381</v>
      </c>
      <c r="E7" s="14">
        <v>40</v>
      </c>
      <c r="F7" s="15" t="s">
        <v>15</v>
      </c>
      <c r="G7" s="15">
        <v>480</v>
      </c>
      <c r="H7" s="15">
        <v>479.76</v>
      </c>
      <c r="I7" s="20">
        <v>45</v>
      </c>
      <c r="J7" s="37">
        <f t="shared" si="0"/>
        <v>21589.2</v>
      </c>
    </row>
    <row r="8" customHeight="1" spans="1:10">
      <c r="A8" s="10">
        <v>4</v>
      </c>
      <c r="B8" s="11" t="s">
        <v>13</v>
      </c>
      <c r="C8" s="17" t="s">
        <v>18</v>
      </c>
      <c r="D8" s="18">
        <v>45383</v>
      </c>
      <c r="E8" s="14">
        <v>40</v>
      </c>
      <c r="F8" s="15" t="s">
        <v>15</v>
      </c>
      <c r="G8" s="15">
        <v>59.65</v>
      </c>
      <c r="H8" s="15">
        <v>59.12</v>
      </c>
      <c r="I8" s="20">
        <v>45</v>
      </c>
      <c r="J8" s="37">
        <f t="shared" si="0"/>
        <v>2660.4</v>
      </c>
    </row>
    <row r="9" customHeight="1" spans="1:10">
      <c r="A9" s="10">
        <v>5</v>
      </c>
      <c r="B9" s="11" t="s">
        <v>13</v>
      </c>
      <c r="C9" s="17" t="s">
        <v>19</v>
      </c>
      <c r="D9" s="18">
        <v>45387</v>
      </c>
      <c r="E9" s="14">
        <v>40</v>
      </c>
      <c r="F9" s="15" t="s">
        <v>15</v>
      </c>
      <c r="G9" s="15">
        <v>44</v>
      </c>
      <c r="H9" s="15">
        <v>44</v>
      </c>
      <c r="I9" s="20">
        <v>45</v>
      </c>
      <c r="J9" s="37">
        <f t="shared" si="0"/>
        <v>1980</v>
      </c>
    </row>
    <row r="10" customHeight="1" spans="1:10">
      <c r="A10" s="10">
        <v>6</v>
      </c>
      <c r="B10" s="11" t="s">
        <v>13</v>
      </c>
      <c r="C10" s="17" t="s">
        <v>18</v>
      </c>
      <c r="D10" s="18">
        <v>45390</v>
      </c>
      <c r="E10" s="14">
        <v>40</v>
      </c>
      <c r="F10" s="15" t="s">
        <v>15</v>
      </c>
      <c r="G10" s="15">
        <v>128</v>
      </c>
      <c r="H10" s="15">
        <v>127.68</v>
      </c>
      <c r="I10" s="20">
        <v>45</v>
      </c>
      <c r="J10" s="37">
        <f t="shared" si="0"/>
        <v>5745.6</v>
      </c>
    </row>
    <row r="11" customHeight="1" spans="1:10">
      <c r="A11" s="10">
        <v>7</v>
      </c>
      <c r="B11" s="11" t="s">
        <v>13</v>
      </c>
      <c r="C11" s="17" t="s">
        <v>17</v>
      </c>
      <c r="D11" s="18">
        <v>45402</v>
      </c>
      <c r="E11" s="14">
        <v>40</v>
      </c>
      <c r="F11" s="15" t="s">
        <v>15</v>
      </c>
      <c r="G11" s="15">
        <v>100</v>
      </c>
      <c r="H11" s="15">
        <v>100</v>
      </c>
      <c r="I11" s="20">
        <v>45</v>
      </c>
      <c r="J11" s="37">
        <f t="shared" si="0"/>
        <v>4500</v>
      </c>
    </row>
    <row r="12" customHeight="1" spans="1:10">
      <c r="A12" s="10">
        <v>8</v>
      </c>
      <c r="B12" s="11" t="s">
        <v>13</v>
      </c>
      <c r="C12" s="17" t="s">
        <v>20</v>
      </c>
      <c r="D12" s="18">
        <v>45405</v>
      </c>
      <c r="E12" s="14">
        <v>40</v>
      </c>
      <c r="F12" s="15" t="s">
        <v>15</v>
      </c>
      <c r="G12" s="15">
        <v>70</v>
      </c>
      <c r="H12" s="15">
        <v>69.53</v>
      </c>
      <c r="I12" s="20">
        <v>45</v>
      </c>
      <c r="J12" s="37">
        <f t="shared" si="0"/>
        <v>3128.85</v>
      </c>
    </row>
    <row r="13" customHeight="1" spans="1:10">
      <c r="A13" s="10">
        <v>9</v>
      </c>
      <c r="B13" s="11" t="s">
        <v>13</v>
      </c>
      <c r="C13" s="17" t="s">
        <v>21</v>
      </c>
      <c r="D13" s="18">
        <v>45409</v>
      </c>
      <c r="E13" s="14">
        <v>40</v>
      </c>
      <c r="F13" s="15" t="s">
        <v>15</v>
      </c>
      <c r="G13" s="15">
        <v>192</v>
      </c>
      <c r="H13" s="15">
        <v>192</v>
      </c>
      <c r="I13" s="20">
        <v>45</v>
      </c>
      <c r="J13" s="37">
        <f t="shared" si="0"/>
        <v>8640</v>
      </c>
    </row>
    <row r="14" customHeight="1" spans="1:10">
      <c r="A14" s="10">
        <v>10</v>
      </c>
      <c r="B14" s="11" t="s">
        <v>13</v>
      </c>
      <c r="C14" s="19" t="s">
        <v>22</v>
      </c>
      <c r="D14" s="18">
        <v>45411</v>
      </c>
      <c r="E14" s="14">
        <v>40</v>
      </c>
      <c r="F14" s="15" t="s">
        <v>15</v>
      </c>
      <c r="G14" s="15">
        <v>89</v>
      </c>
      <c r="H14" s="15">
        <v>88.91</v>
      </c>
      <c r="I14" s="20">
        <v>45</v>
      </c>
      <c r="J14" s="37">
        <f t="shared" si="0"/>
        <v>4000.95</v>
      </c>
    </row>
    <row r="15" customHeight="1" spans="1:10">
      <c r="A15" s="20" t="s">
        <v>23</v>
      </c>
      <c r="B15" s="20"/>
      <c r="C15" s="20"/>
      <c r="D15" s="20"/>
      <c r="E15" s="20"/>
      <c r="F15" s="20"/>
      <c r="G15" s="20">
        <f>SUM(G5:G14)</f>
        <v>1298.65</v>
      </c>
      <c r="H15" s="20">
        <f>SUM(H5:H14)</f>
        <v>1296.34</v>
      </c>
      <c r="I15" s="20">
        <v>45</v>
      </c>
      <c r="J15" s="37">
        <f t="shared" si="0"/>
        <v>58335.3</v>
      </c>
    </row>
    <row r="16" customHeight="1" spans="1:10">
      <c r="A16" s="21">
        <v>11</v>
      </c>
      <c r="B16" s="11" t="s">
        <v>24</v>
      </c>
      <c r="C16" s="11" t="s">
        <v>20</v>
      </c>
      <c r="D16" s="22">
        <v>45376</v>
      </c>
      <c r="E16" s="14">
        <v>40</v>
      </c>
      <c r="F16" s="23" t="s">
        <v>15</v>
      </c>
      <c r="G16" s="14">
        <v>80</v>
      </c>
      <c r="H16" s="24">
        <f>MIN(G16:G16)</f>
        <v>80</v>
      </c>
      <c r="I16" s="20">
        <v>45</v>
      </c>
      <c r="J16" s="37">
        <f t="shared" si="0"/>
        <v>3600</v>
      </c>
    </row>
    <row r="17" customHeight="1" spans="1:10">
      <c r="A17" s="25" t="s">
        <v>23</v>
      </c>
      <c r="B17" s="25"/>
      <c r="C17" s="25"/>
      <c r="D17" s="25"/>
      <c r="E17" s="25"/>
      <c r="F17" s="25"/>
      <c r="G17" s="25">
        <f>SUM(G16:G16)</f>
        <v>80</v>
      </c>
      <c r="H17" s="25">
        <f>SUM(H16:H16)</f>
        <v>80</v>
      </c>
      <c r="I17" s="20">
        <v>45</v>
      </c>
      <c r="J17" s="37">
        <f t="shared" si="0"/>
        <v>3600</v>
      </c>
    </row>
    <row r="18" customHeight="1" spans="1:10">
      <c r="A18" s="11" t="s">
        <v>25</v>
      </c>
      <c r="B18" s="11" t="s">
        <v>26</v>
      </c>
      <c r="C18" s="26" t="s">
        <v>20</v>
      </c>
      <c r="D18" s="13">
        <v>45390</v>
      </c>
      <c r="E18" s="27">
        <v>40</v>
      </c>
      <c r="F18" s="28" t="s">
        <v>15</v>
      </c>
      <c r="G18" s="29">
        <v>415</v>
      </c>
      <c r="H18" s="11">
        <v>415</v>
      </c>
      <c r="I18" s="20">
        <v>45</v>
      </c>
      <c r="J18" s="37">
        <f t="shared" si="0"/>
        <v>18675</v>
      </c>
    </row>
    <row r="19" customHeight="1" spans="1:10">
      <c r="A19" s="11" t="s">
        <v>27</v>
      </c>
      <c r="B19" s="11" t="s">
        <v>26</v>
      </c>
      <c r="C19" s="12" t="s">
        <v>14</v>
      </c>
      <c r="D19" s="13">
        <v>45397</v>
      </c>
      <c r="E19" s="27">
        <v>40</v>
      </c>
      <c r="F19" s="28" t="s">
        <v>15</v>
      </c>
      <c r="G19" s="29">
        <v>11.4</v>
      </c>
      <c r="H19" s="11">
        <v>11.4</v>
      </c>
      <c r="I19" s="20">
        <v>45</v>
      </c>
      <c r="J19" s="37">
        <f t="shared" si="0"/>
        <v>513</v>
      </c>
    </row>
    <row r="20" customHeight="1" spans="1:10">
      <c r="A20" s="11" t="s">
        <v>28</v>
      </c>
      <c r="B20" s="11" t="s">
        <v>26</v>
      </c>
      <c r="C20" s="26" t="s">
        <v>20</v>
      </c>
      <c r="D20" s="13">
        <v>45404</v>
      </c>
      <c r="E20" s="27">
        <v>40</v>
      </c>
      <c r="F20" s="28" t="s">
        <v>15</v>
      </c>
      <c r="G20" s="29">
        <v>50</v>
      </c>
      <c r="H20" s="11">
        <v>50</v>
      </c>
      <c r="I20" s="20">
        <v>45</v>
      </c>
      <c r="J20" s="37">
        <f t="shared" si="0"/>
        <v>2250</v>
      </c>
    </row>
    <row r="21" customHeight="1" spans="1:10">
      <c r="A21" s="11" t="s">
        <v>29</v>
      </c>
      <c r="B21" s="11" t="s">
        <v>26</v>
      </c>
      <c r="C21" s="26" t="s">
        <v>20</v>
      </c>
      <c r="D21" s="13">
        <v>45405</v>
      </c>
      <c r="E21" s="27">
        <v>40</v>
      </c>
      <c r="F21" s="28" t="s">
        <v>15</v>
      </c>
      <c r="G21" s="29">
        <v>17</v>
      </c>
      <c r="H21" s="11">
        <v>17</v>
      </c>
      <c r="I21" s="20">
        <v>45</v>
      </c>
      <c r="J21" s="37">
        <f t="shared" si="0"/>
        <v>765</v>
      </c>
    </row>
    <row r="22" customHeight="1" spans="1:10">
      <c r="A22" s="11" t="s">
        <v>30</v>
      </c>
      <c r="B22" s="11" t="s">
        <v>26</v>
      </c>
      <c r="C22" s="26" t="s">
        <v>20</v>
      </c>
      <c r="D22" s="13">
        <v>45407</v>
      </c>
      <c r="E22" s="27">
        <v>40</v>
      </c>
      <c r="F22" s="28" t="s">
        <v>15</v>
      </c>
      <c r="G22" s="30">
        <v>33</v>
      </c>
      <c r="H22" s="24">
        <v>33</v>
      </c>
      <c r="I22" s="20">
        <v>45</v>
      </c>
      <c r="J22" s="37">
        <f t="shared" si="0"/>
        <v>1485</v>
      </c>
    </row>
    <row r="23" customHeight="1" spans="1:10">
      <c r="A23" s="31" t="s">
        <v>23</v>
      </c>
      <c r="B23" s="31"/>
      <c r="C23" s="31"/>
      <c r="D23" s="31"/>
      <c r="E23" s="31"/>
      <c r="F23" s="31"/>
      <c r="G23" s="31">
        <f>SUM(G18:G22)</f>
        <v>526.4</v>
      </c>
      <c r="H23" s="31">
        <f>SUM(H18:H22)</f>
        <v>526.4</v>
      </c>
      <c r="I23" s="31">
        <v>45</v>
      </c>
      <c r="J23" s="38">
        <f t="shared" si="0"/>
        <v>23688</v>
      </c>
    </row>
    <row r="24" customHeight="1" spans="1:10">
      <c r="A24" s="32" t="s">
        <v>31</v>
      </c>
      <c r="B24" s="33"/>
      <c r="C24" s="33"/>
      <c r="D24" s="33"/>
      <c r="E24" s="33"/>
      <c r="F24" s="34"/>
      <c r="G24" s="35">
        <f>G23+G17+G15</f>
        <v>1905.05</v>
      </c>
      <c r="H24" s="35">
        <f>H23+H17+H15</f>
        <v>1902.74</v>
      </c>
      <c r="I24" s="35">
        <v>45</v>
      </c>
      <c r="J24" s="39">
        <f t="shared" si="0"/>
        <v>85623.3</v>
      </c>
    </row>
  </sheetData>
  <mergeCells count="15">
    <mergeCell ref="A1:J1"/>
    <mergeCell ref="A2:J2"/>
    <mergeCell ref="E3:F3"/>
    <mergeCell ref="A15:F15"/>
    <mergeCell ref="A17:F17"/>
    <mergeCell ref="A23:F23"/>
    <mergeCell ref="A24:F24"/>
    <mergeCell ref="A3:A4"/>
    <mergeCell ref="B3:B4"/>
    <mergeCell ref="C3:C4"/>
    <mergeCell ref="D3:D4"/>
    <mergeCell ref="G3:G4"/>
    <mergeCell ref="H3:H4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金湾区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附件6汇总表-（金湾区）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心蕊</cp:lastModifiedBy>
  <dcterms:created xsi:type="dcterms:W3CDTF">2024-07-11T09:35:00Z</dcterms:created>
  <dcterms:modified xsi:type="dcterms:W3CDTF">2024-07-18T07:14:56Z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11A91D32129145D78ABA25E8D3FEA409_11</vt:lpwstr>
  </property>
  <property fmtid="{D5CDD505-2E9C-101B-9397-08002B2CF9AE}" pid="3" name="KSOProductBuildVer">
    <vt:lpwstr>2052-11.8.2.8506</vt:lpwstr>
  </property>
</Properties>
</file>