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70" windowHeight="10440"/>
  </bookViews>
  <sheets>
    <sheet name="明细表" sheetId="1" r:id="rId1"/>
    <sheet name="Sheet1" sheetId="2" r:id="rId2"/>
  </sheets>
  <definedNames>
    <definedName name="_xlnm._FilterDatabase" localSheetId="0" hidden="1">明细表!$A$4:$H$35</definedName>
    <definedName name="_xlnm.Print_Titles" localSheetId="0">明细表!$4:$4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<sst xmlns="http://schemas.openxmlformats.org/spreadsheetml/2006/main" count="180" uniqueCount="106">
  <si>
    <t>附件2</t>
  </si>
  <si>
    <t>珠海市2023年省级涉农资金统筹整合情况报备明细表（调整后）</t>
  </si>
  <si>
    <t>序号</t>
  </si>
  <si>
    <t>地区</t>
  </si>
  <si>
    <t>项目名称</t>
  </si>
  <si>
    <t>项目编码</t>
  </si>
  <si>
    <t>对应的考核工作任务</t>
  </si>
  <si>
    <t>对应一级项目</t>
  </si>
  <si>
    <t>项目分类</t>
  </si>
  <si>
    <t>报备金额（元）</t>
  </si>
  <si>
    <t>珠海市合计</t>
  </si>
  <si>
    <t>一、珠海市本级小计</t>
  </si>
  <si>
    <t>珠海市本级</t>
  </si>
  <si>
    <t>(2023年省级涉农）2023年珠海市受污染耕地安全利用补助项目</t>
  </si>
  <si>
    <t>440400230000000000124</t>
  </si>
  <si>
    <t>受污染耕地安全利用</t>
  </si>
  <si>
    <t>推进农业绿色发展</t>
  </si>
  <si>
    <t>0901-推进农业绿色发展-受污染耕地安全利用</t>
  </si>
  <si>
    <t>2023年省级涉农广东珠海淇澳-担杆岛省级自然保护区有害生物防治项目</t>
  </si>
  <si>
    <t>440400230000000000081</t>
  </si>
  <si>
    <t>森林灾害防控</t>
  </si>
  <si>
    <t>林业有害生物防治</t>
  </si>
  <si>
    <t>2601-林业有害生物防控-松材线虫病等林业有害生物预防与除治</t>
  </si>
  <si>
    <t>2023年省级涉农广东珠海淇澳-担杆岛省级自然保护区野生动物疫源疫病监测项目</t>
  </si>
  <si>
    <t>440400230000000000082</t>
  </si>
  <si>
    <t>无</t>
  </si>
  <si>
    <t>野生动植物资源保护及疫源疫病监测</t>
  </si>
  <si>
    <t>3001-野生动植物资源保护及疫源疫病监测-野生动植物资源保护</t>
  </si>
  <si>
    <t>珠海市本级（高新区）</t>
  </si>
  <si>
    <t>2023年珠海市高新区永久基本农田保护经济补偿项目</t>
  </si>
  <si>
    <t>440408230000000002931</t>
  </si>
  <si>
    <t>永久基本农田保护</t>
  </si>
  <si>
    <t>3701-永久基本农田保护-永久基本农田后续管护</t>
  </si>
  <si>
    <t>珠海市本级（鹤洲新区）</t>
  </si>
  <si>
    <t>2023年有害生物除治服务费（三镇）</t>
  </si>
  <si>
    <t>440405230000000000434</t>
  </si>
  <si>
    <t>桂山镇造林与生态修复项目</t>
  </si>
  <si>
    <t>440405230000000001262</t>
  </si>
  <si>
    <t>造林及抚育</t>
  </si>
  <si>
    <t>造林与生态修复</t>
  </si>
  <si>
    <t>2501-造林与生态修复-高质量水源林建设</t>
  </si>
  <si>
    <t>二、香洲区小计</t>
  </si>
  <si>
    <t>香洲区</t>
  </si>
  <si>
    <t>2023年珠海市香洲区永久基本农田保护经济补偿项目</t>
  </si>
  <si>
    <t>440402230000000000004</t>
  </si>
  <si>
    <t>病死动物无害化处理及屠宰环节病害猪损失补贴</t>
  </si>
  <si>
    <t>440402230000000000003</t>
  </si>
  <si>
    <t>农产品质量安全</t>
  </si>
  <si>
    <t>0602-农产品质量安全-屠宰环节生猪无害化处理补助</t>
  </si>
  <si>
    <t>2023年造林与生态修复</t>
  </si>
  <si>
    <t>440402230000000023179</t>
  </si>
  <si>
    <t>三、金湾区小计</t>
  </si>
  <si>
    <t>金湾区</t>
  </si>
  <si>
    <t>高质量水源林建设项目（2023年省级涉农）</t>
  </si>
  <si>
    <t>440404230000000000029</t>
  </si>
  <si>
    <t>沿海防护林建设项目（2023年省级涉农）</t>
  </si>
  <si>
    <t>440404230000000000032</t>
  </si>
  <si>
    <t>2502-造林与生态修复-沿海防护林建设</t>
  </si>
  <si>
    <t>2022年度金湾区永久基本农田保护经济补偿资金项目（2023年省级涉农）</t>
  </si>
  <si>
    <t>440404230000000000026</t>
  </si>
  <si>
    <t>林业有害生物防控项目(2023年省级涉农)</t>
  </si>
  <si>
    <t>440404230000000000027</t>
  </si>
  <si>
    <t>林业有害生物防控</t>
  </si>
  <si>
    <t>二、斗门区小计</t>
  </si>
  <si>
    <t>斗门区</t>
  </si>
  <si>
    <t>2023年珠海市斗门区规模养殖场强制免疫财政直补</t>
  </si>
  <si>
    <t>440403230000000000009</t>
  </si>
  <si>
    <t>动物防疫</t>
  </si>
  <si>
    <t>动植物疫病防控</t>
  </si>
  <si>
    <t>0801-动植物疫病防控-动物疫病防控</t>
  </si>
  <si>
    <t>2023年珠海市斗门区红火蚁防控项目</t>
  </si>
  <si>
    <t>440403230000000000032</t>
  </si>
  <si>
    <t>2023年珠海市斗门区动物疫病防控项目</t>
  </si>
  <si>
    <t>440403230000000000004</t>
  </si>
  <si>
    <t>2023年珠海市斗门区农产品质量安全项目</t>
  </si>
  <si>
    <t>440403230000000000006</t>
  </si>
  <si>
    <t>食用林产品和农产品质量安全监测</t>
  </si>
  <si>
    <t>0601-农产品质量安全-农产品质量安全监测检测</t>
  </si>
  <si>
    <t>2023年珠海市斗门区农产品质量安全监测检测能力提升</t>
  </si>
  <si>
    <t>440403230000000000002</t>
  </si>
  <si>
    <t>2023年斗门区撂荒耕地复耕复种补助项目</t>
  </si>
  <si>
    <t>440403230000000000042</t>
  </si>
  <si>
    <t>高标准农田建设</t>
  </si>
  <si>
    <t>农业生产能力提升</t>
  </si>
  <si>
    <t>1402-农业生产能力提升-撂荒耕地复耕复种</t>
  </si>
  <si>
    <t>斗门区小型水库移民后期扶持资金</t>
  </si>
  <si>
    <t>440403230000000008689</t>
  </si>
  <si>
    <t>水库移民后期扶持</t>
  </si>
  <si>
    <t>2301-水库移民后期扶持-水库移民后期扶持</t>
  </si>
  <si>
    <t>斗门区水库移民后期扶持资金（大中型）</t>
  </si>
  <si>
    <t>440403230000000000039</t>
  </si>
  <si>
    <t>斗门区2023年高质量水源林工程建设经费</t>
  </si>
  <si>
    <t>440403230000000000012</t>
  </si>
  <si>
    <t>斗门区2023年松褐天牛防治项目</t>
  </si>
  <si>
    <t>440403230000000000035</t>
  </si>
  <si>
    <t>斗门区自然保护地勘界与综合科学考察项目</t>
  </si>
  <si>
    <t>440403230000000000025</t>
  </si>
  <si>
    <t>自然保护地整合优化</t>
  </si>
  <si>
    <t>2701-自然保护地整合优化-自然保护地整合优化</t>
  </si>
  <si>
    <t>2022年珠海市斗门区基本农田保护经济补偿省补资金</t>
  </si>
  <si>
    <t>440403230000000000030</t>
  </si>
  <si>
    <t>备注：1.项目名称、项目编码、对应一级项目、项目分类和报备金额等栏目数据请从“数字财政”涉农项目库中导出，确保与系统上报项目一致。
      2.各具体项目对应的考核工作任务，应紧紧围绕省级下达的考核工作任务清单有关指标进行填报，非与量化指标直接相关的项目，应在“对应的考核工作任务”填报“无”或“—”。</t>
  </si>
  <si>
    <t>求和项:报备金额（元）</t>
  </si>
  <si>
    <t>计数项:序号</t>
  </si>
  <si>
    <t>(空白)</t>
  </si>
  <si>
    <t>总计</t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</si>
</sst>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);[Red]\(0.00\)"/>
    <numFmt numFmtId="41" formatCode="_ * #,##0_ ;_ * \-#,##0_ ;_ * &quot;-&quot;_ ;_ @_ "/>
    <numFmt numFmtId="178" formatCode="#,##0.00_ "/>
  </numFmts>
  <fonts count="26">
    <font>
      <sz val="12"/>
      <name val="宋体"/>
      <charset val="134"/>
    </font>
    <font>
      <sz val="12"/>
      <name val="黑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2"/>
      <color theme="1"/>
      <name val="宋体"/>
      <charset val="134"/>
      <scheme val="minor"/>
    </font>
    <font>
      <b/>
      <sz val="12"/>
      <color rgb="FFC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79995117038483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30" borderId="12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15" borderId="12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1" fillId="15" borderId="11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1" borderId="7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0" fillId="0" borderId="1" xfId="31" applyFont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43" fontId="4" fillId="0" borderId="1" xfId="31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3" fontId="0" fillId="0" borderId="1" xfId="31" applyFont="1" applyBorder="1" applyAlignment="1">
      <alignment vertical="center" wrapText="1"/>
    </xf>
    <xf numFmtId="178" fontId="4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C0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938.7299768518" refreshedBy="user" recordCount="30">
  <cacheSource type="worksheet">
    <worksheetSource ref="A4:H34" sheet="明细表"/>
  </cacheSource>
  <cacheFields count="8">
    <cacheField name="序号" numFmtId="0">
      <sharedItems containsNumber="1" containsInteger="1" containsMixedTypes="1" count="17">
        <s v="珠海市合计"/>
        <s v="一、珠海市本级小计"/>
        <n v="1"/>
        <n v="2"/>
        <n v="3"/>
        <n v="4"/>
        <n v="5"/>
        <n v="6"/>
        <s v="二、香洲区小计"/>
        <s v="三、金湾区小计"/>
        <s v="二、斗门区小计"/>
        <n v="7"/>
        <n v="8"/>
        <n v="9"/>
        <n v="10"/>
        <n v="11"/>
        <n v="12"/>
      </sharedItems>
    </cacheField>
    <cacheField name="地区" numFmtId="0">
      <sharedItems containsBlank="1" count="7">
        <m/>
        <s v="珠海市本级"/>
        <s v="珠海市本级（高新区）"/>
        <s v="珠海市本级（鹤洲新区）"/>
        <s v="香洲区"/>
        <s v="金湾区"/>
        <s v="斗门区"/>
      </sharedItems>
    </cacheField>
    <cacheField name="项目名称" numFmtId="0">
      <sharedItems containsBlank="1" count="26">
        <m/>
        <s v="(2023年省级涉农）2023年珠海市受污染耕地安全利用补助项目"/>
        <s v="2023年省级涉农广东珠海淇澳-担杆岛省级自然保护区有害生物防治项目"/>
        <s v="2023年省级涉农广东珠海淇澳-担杆岛省级自然保护区野生动物疫源疫病监测项目"/>
        <s v="（补充待申报）2023年珠海市高新区永久基本农田保护经济补偿项目"/>
        <s v="2023年有害生物除治服务费（三镇）"/>
        <s v="（待补充申报）桂山镇造林与生态修复项目"/>
        <s v="2023年珠海市香洲区永久基本农田保护经济补偿项目"/>
        <s v="病死动物无害化处理及屠宰环节病害猪损失补贴"/>
        <s v="（待补充申报）2023年造林与生态修复"/>
        <s v="高质量水源林建设项目（2023年省级涉农）"/>
        <s v="沿海防护林建设项目（2023年省级涉农）"/>
        <s v="2022年度金湾区永久基本农田保护经济补偿资金项目（2023年省级涉农）"/>
        <s v="林业有害生物防控项目(2023年省级涉农)"/>
        <s v="2023年珠海市斗门区规模养殖场强制免疫财政直补"/>
        <s v="2023年珠海市斗门区红火蚁防控项目"/>
        <s v="2023年珠海市斗门区动物疫病防控项目"/>
        <s v="2023年珠海市斗门区农产品质量安全项目"/>
        <s v="2023年珠海市斗门区农产品质量安全监测检测能力提升"/>
        <s v="2023年斗门区撂荒耕地复耕复种补助项目"/>
        <s v="（待补充申报）斗门区小型水库移民后期扶持资金"/>
        <s v="斗门区水库移民后期扶持资金（大中型）"/>
        <s v="斗门区2023年高质量水源林工程建设经费"/>
        <s v="斗门区2023年松褐天牛防治项目"/>
        <s v="斗门区自然保护地勘界与综合科学考察项目"/>
        <s v="2022年珠海市斗门区基本农田保护经济补偿省补资金"/>
      </sharedItems>
    </cacheField>
    <cacheField name="项目编码" numFmtId="0">
      <sharedItems containsBlank="1" count="23">
        <m/>
        <s v="440400230000000000124"/>
        <s v="440400230000000000081"/>
        <s v="440400230000000000082"/>
        <s v="440405230000000000434"/>
        <s v="440402230000000000004"/>
        <s v="440402230000000000003"/>
        <s v="440404230000000000029"/>
        <s v="440404230000000000032"/>
        <s v="440404230000000000026"/>
        <s v="440404230000000000027"/>
        <s v="440403230000000000009"/>
        <s v="440403230000000000032"/>
        <s v="440403230000000000004"/>
        <s v="440403230000000000006"/>
        <s v="440403230000000000002"/>
        <s v="440403230000000000042"/>
        <s v="440403230000000008689"/>
        <s v="440403230000000000039"/>
        <s v="440403230000000000025"/>
        <s v="440403230000000000035"/>
        <s v="440403230000000000012"/>
        <s v="440403230000000000030"/>
      </sharedItems>
    </cacheField>
    <cacheField name="对应的考核工作任务" numFmtId="0">
      <sharedItems containsBlank="1" count="10">
        <m/>
        <s v="受污染耕地安全利用"/>
        <s v="森林灾害防控"/>
        <s v="无"/>
        <s v="永久基本农田保护"/>
        <s v="造林及抚育"/>
        <s v="动物防疫"/>
        <s v="食用林产品和农产品质量安全监测"/>
        <s v="高标准农田建设"/>
        <s v="自然保护地整合优化"/>
      </sharedItems>
    </cacheField>
    <cacheField name="对应一级项目" numFmtId="0">
      <sharedItems containsBlank="1" count="15">
        <m/>
        <s v="0901-推进农业绿色发展"/>
        <s v="0261-林业有害生物防治"/>
        <s v="3001-野生动植物资源保护及疫源疫病监测"/>
        <s v="3701-永久基本农田保护"/>
        <s v="2510-造林与生态修复"/>
        <s v="0602-农产品质量安全"/>
        <s v="2501-造林与生态修复"/>
        <s v="2502-造林与生态修复"/>
        <s v="2601-林业有害生物防控"/>
        <s v="0801-动植物疫病防控"/>
        <s v="0601-农产品质量安全"/>
        <s v="1402-农业生产能力提升"/>
        <s v="2301-水库移民后期扶持"/>
        <s v="2701-自然保护地整合优化"/>
      </sharedItems>
    </cacheField>
    <cacheField name="项目分类" numFmtId="0">
      <sharedItems containsBlank="1" count="13">
        <m/>
        <s v="受污染耕地安全利用"/>
        <s v="松材线虫病等林业有害生物预防与除治"/>
        <s v="野生动植物资源保护"/>
        <s v="永久基本农田后续管护"/>
        <s v="高质量水源林建设"/>
        <s v="屠宰环节生猪无害化处理补助"/>
        <s v="沿海防护林建设"/>
        <s v="动物疫病防控"/>
        <s v="农产品质量安全监测检测"/>
        <s v="撂荒耕地复耕复种"/>
        <s v="水库移民后期扶持"/>
        <s v="自然保护地整合优化"/>
      </sharedItems>
    </cacheField>
    <cacheField name="报备金额（元）" numFmtId="0">
      <sharedItems containsSemiMixedTypes="0" containsString="0" containsNumber="1" minValue="0" maxValue="15270000" count="28">
        <n v="15270000"/>
        <n v="1700000"/>
        <n v="950000"/>
        <n v="202000"/>
        <n v="150000"/>
        <n v="18000"/>
        <n v="80000"/>
        <n v="300000"/>
        <n v="290000"/>
        <n v="10725"/>
        <n v="39275"/>
        <n v="240000"/>
        <n v="2920000"/>
        <n v="655260"/>
        <n v="1363341.5"/>
        <n v="221398.5"/>
        <n v="680000"/>
        <n v="10360000"/>
        <n v="108650.03"/>
        <n v="2380000"/>
        <n v="330000"/>
        <n v="1224000"/>
        <n v="1459231.23"/>
        <n v="100000"/>
        <n v="60000"/>
        <n v="1250000"/>
        <n v="600000"/>
        <n v="848118.74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4" firstHeaderRow="0" firstDataRow="1" firstDataCol="1"/>
  <pivotFields count="8">
    <pivotField dataField="1" compact="0" showAll="0">
      <items count="18">
        <item x="2"/>
        <item x="3"/>
        <item x="4"/>
        <item x="5"/>
        <item x="6"/>
        <item x="7"/>
        <item x="11"/>
        <item x="12"/>
        <item x="13"/>
        <item x="14"/>
        <item x="15"/>
        <item x="16"/>
        <item x="10"/>
        <item x="8"/>
        <item x="9"/>
        <item x="1"/>
        <item x="0"/>
        <item t="default"/>
      </items>
    </pivotField>
    <pivotField compact="0" showAll="0">
      <items count="8">
        <item x="6"/>
        <item x="5"/>
        <item x="4"/>
        <item x="1"/>
        <item x="2"/>
        <item x="3"/>
        <item x="0"/>
        <item t="default"/>
      </items>
    </pivotField>
    <pivotField compact="0" showAll="0">
      <items count="27">
        <item x="1"/>
        <item x="4"/>
        <item x="9"/>
        <item x="20"/>
        <item x="6"/>
        <item x="12"/>
        <item x="25"/>
        <item x="19"/>
        <item x="3"/>
        <item x="2"/>
        <item x="5"/>
        <item x="16"/>
        <item x="14"/>
        <item x="15"/>
        <item x="18"/>
        <item x="17"/>
        <item x="7"/>
        <item x="8"/>
        <item x="22"/>
        <item x="23"/>
        <item x="21"/>
        <item x="24"/>
        <item x="10"/>
        <item x="13"/>
        <item x="11"/>
        <item x="0"/>
        <item t="default"/>
      </items>
    </pivotField>
    <pivotField compact="0" showAll="0">
      <items count="24">
        <item x="2"/>
        <item x="3"/>
        <item x="1"/>
        <item x="6"/>
        <item x="5"/>
        <item x="15"/>
        <item x="13"/>
        <item x="14"/>
        <item x="11"/>
        <item x="21"/>
        <item x="19"/>
        <item x="22"/>
        <item x="12"/>
        <item x="20"/>
        <item x="18"/>
        <item x="16"/>
        <item x="17"/>
        <item x="9"/>
        <item x="10"/>
        <item x="7"/>
        <item x="8"/>
        <item x="4"/>
        <item x="0"/>
        <item t="default"/>
      </items>
    </pivotField>
    <pivotField axis="axisRow" compact="0" showAll="0">
      <items count="11">
        <item x="6"/>
        <item x="8"/>
        <item x="2"/>
        <item x="7"/>
        <item x="1"/>
        <item x="3"/>
        <item x="4"/>
        <item x="5"/>
        <item x="9"/>
        <item x="0"/>
        <item t="default"/>
      </items>
    </pivotField>
    <pivotField compact="0" showAll="0">
      <items count="16">
        <item x="2"/>
        <item x="11"/>
        <item x="6"/>
        <item x="10"/>
        <item x="1"/>
        <item x="12"/>
        <item x="13"/>
        <item x="7"/>
        <item x="8"/>
        <item x="5"/>
        <item x="9"/>
        <item x="14"/>
        <item x="3"/>
        <item x="4"/>
        <item x="0"/>
        <item t="default"/>
      </items>
    </pivotField>
    <pivotField compact="0" showAll="0">
      <items count="14">
        <item x="8"/>
        <item x="5"/>
        <item x="10"/>
        <item x="9"/>
        <item x="1"/>
        <item x="11"/>
        <item x="2"/>
        <item x="6"/>
        <item x="7"/>
        <item x="3"/>
        <item x="4"/>
        <item x="12"/>
        <item x="0"/>
        <item t="default"/>
      </items>
    </pivotField>
    <pivotField dataField="1" compact="0" showAll="0">
      <items count="29">
        <item x="9"/>
        <item x="5"/>
        <item x="10"/>
        <item x="24"/>
        <item x="6"/>
        <item x="23"/>
        <item x="18"/>
        <item x="4"/>
        <item x="3"/>
        <item x="15"/>
        <item x="11"/>
        <item x="8"/>
        <item x="7"/>
        <item x="20"/>
        <item x="26"/>
        <item x="13"/>
        <item x="16"/>
        <item x="27"/>
        <item x="2"/>
        <item x="21"/>
        <item x="25"/>
        <item x="14"/>
        <item x="22"/>
        <item x="1"/>
        <item x="19"/>
        <item x="12"/>
        <item x="17"/>
        <item x="0"/>
        <item t="default"/>
      </items>
    </pivotField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报备金额（元）" fld="7" baseField="0" baseItem="0"/>
    <dataField name="计数项:序号" fld="0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tabSelected="1" topLeftCell="A2" workbookViewId="0">
      <selection activeCell="H10" sqref="H10"/>
    </sheetView>
  </sheetViews>
  <sheetFormatPr defaultColWidth="9" defaultRowHeight="30" customHeight="1" outlineLevelCol="7"/>
  <cols>
    <col min="1" max="1" width="9.75" customWidth="1"/>
    <col min="2" max="2" width="22.875" customWidth="1"/>
    <col min="3" max="3" width="30.375" customWidth="1"/>
    <col min="4" max="6" width="22.625" customWidth="1"/>
    <col min="7" max="7" width="28.875" customWidth="1"/>
    <col min="8" max="8" width="17.125" customWidth="1"/>
  </cols>
  <sheetData>
    <row r="1" s="1" customFormat="1" ht="33" customHeight="1" spans="1:2">
      <c r="A1" s="3" t="s">
        <v>0</v>
      </c>
      <c r="B1" s="3"/>
    </row>
    <row r="2" s="1" customFormat="1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3" customHeight="1" spans="7:8">
      <c r="G3" s="21"/>
      <c r="H3" s="22"/>
    </row>
    <row r="4" s="2" customFormat="1" ht="33" customHeight="1" spans="1:8">
      <c r="A4" s="5" t="s">
        <v>2</v>
      </c>
      <c r="B4" s="5" t="s">
        <v>3</v>
      </c>
      <c r="C4" s="5" t="s">
        <v>4</v>
      </c>
      <c r="D4" s="5" t="s">
        <v>5</v>
      </c>
      <c r="E4" s="23" t="s">
        <v>6</v>
      </c>
      <c r="F4" s="5" t="s">
        <v>7</v>
      </c>
      <c r="G4" s="5" t="s">
        <v>8</v>
      </c>
      <c r="H4" s="5" t="s">
        <v>9</v>
      </c>
    </row>
    <row r="5" s="2" customFormat="1" ht="33" customHeight="1" spans="1:8">
      <c r="A5" s="6" t="s">
        <v>10</v>
      </c>
      <c r="B5" s="7"/>
      <c r="C5" s="7"/>
      <c r="D5" s="7"/>
      <c r="E5" s="7"/>
      <c r="F5" s="24"/>
      <c r="G5" s="24"/>
      <c r="H5" s="25">
        <f>H6+H13+H17+H22</f>
        <v>15270000</v>
      </c>
    </row>
    <row r="6" ht="33" customHeight="1" spans="1:8">
      <c r="A6" s="8" t="s">
        <v>11</v>
      </c>
      <c r="B6" s="7"/>
      <c r="C6" s="7"/>
      <c r="D6" s="7"/>
      <c r="E6" s="7"/>
      <c r="F6" s="24"/>
      <c r="G6" s="24"/>
      <c r="H6" s="25">
        <f>SUBTOTAL(9,H7:H12)</f>
        <v>1700000</v>
      </c>
    </row>
    <row r="7" ht="31.5" spans="1:8">
      <c r="A7" s="9">
        <v>1</v>
      </c>
      <c r="B7" s="9" t="s">
        <v>12</v>
      </c>
      <c r="C7" s="9" t="s">
        <v>13</v>
      </c>
      <c r="D7" s="32" t="s">
        <v>14</v>
      </c>
      <c r="E7" s="9" t="s">
        <v>15</v>
      </c>
      <c r="F7" s="9" t="s">
        <v>16</v>
      </c>
      <c r="G7" s="9" t="s">
        <v>17</v>
      </c>
      <c r="H7" s="25">
        <v>950000</v>
      </c>
    </row>
    <row r="8" ht="47.25" spans="1:8">
      <c r="A8" s="10">
        <v>2</v>
      </c>
      <c r="B8" s="10" t="s">
        <v>12</v>
      </c>
      <c r="C8" s="11" t="s">
        <v>18</v>
      </c>
      <c r="D8" s="33" t="s">
        <v>19</v>
      </c>
      <c r="E8" s="10" t="s">
        <v>20</v>
      </c>
      <c r="F8" s="10" t="s">
        <v>21</v>
      </c>
      <c r="G8" s="11" t="s">
        <v>22</v>
      </c>
      <c r="H8" s="25">
        <v>202000</v>
      </c>
    </row>
    <row r="9" ht="47.25" spans="1:8">
      <c r="A9" s="9">
        <v>3</v>
      </c>
      <c r="B9" s="10" t="s">
        <v>12</v>
      </c>
      <c r="C9" s="12" t="s">
        <v>23</v>
      </c>
      <c r="D9" s="10" t="s">
        <v>24</v>
      </c>
      <c r="E9" s="26" t="s">
        <v>25</v>
      </c>
      <c r="F9" s="11" t="s">
        <v>26</v>
      </c>
      <c r="G9" s="11" t="s">
        <v>27</v>
      </c>
      <c r="H9" s="25">
        <v>150000</v>
      </c>
    </row>
    <row r="10" ht="31.5" spans="1:8">
      <c r="A10" s="10">
        <v>4</v>
      </c>
      <c r="B10" s="10" t="s">
        <v>28</v>
      </c>
      <c r="C10" s="9" t="s">
        <v>29</v>
      </c>
      <c r="D10" s="33" t="s">
        <v>30</v>
      </c>
      <c r="E10" s="27" t="s">
        <v>31</v>
      </c>
      <c r="F10" s="15" t="s">
        <v>31</v>
      </c>
      <c r="G10" s="9" t="s">
        <v>32</v>
      </c>
      <c r="H10" s="25">
        <v>18000</v>
      </c>
    </row>
    <row r="11" ht="33" customHeight="1" spans="1:8">
      <c r="A11" s="9">
        <v>5</v>
      </c>
      <c r="B11" s="10" t="s">
        <v>33</v>
      </c>
      <c r="C11" s="11" t="s">
        <v>34</v>
      </c>
      <c r="D11" s="33" t="s">
        <v>35</v>
      </c>
      <c r="E11" s="10" t="s">
        <v>20</v>
      </c>
      <c r="F11" s="10" t="s">
        <v>21</v>
      </c>
      <c r="G11" s="11" t="s">
        <v>22</v>
      </c>
      <c r="H11" s="25">
        <v>80000</v>
      </c>
    </row>
    <row r="12" ht="33" customHeight="1" spans="1:8">
      <c r="A12" s="10">
        <v>6</v>
      </c>
      <c r="B12" s="13" t="s">
        <v>33</v>
      </c>
      <c r="C12" s="14" t="s">
        <v>36</v>
      </c>
      <c r="D12" s="33" t="s">
        <v>37</v>
      </c>
      <c r="E12" s="19" t="s">
        <v>38</v>
      </c>
      <c r="F12" s="13" t="s">
        <v>39</v>
      </c>
      <c r="G12" s="16" t="s">
        <v>40</v>
      </c>
      <c r="H12" s="25">
        <v>300000</v>
      </c>
    </row>
    <row r="13" ht="33" customHeight="1" spans="1:8">
      <c r="A13" s="8" t="s">
        <v>41</v>
      </c>
      <c r="B13" s="7"/>
      <c r="C13" s="7"/>
      <c r="D13" s="7"/>
      <c r="E13" s="7"/>
      <c r="F13" s="24"/>
      <c r="G13" s="24"/>
      <c r="H13" s="25">
        <f>SUBTOTAL(9,H14:H16)</f>
        <v>290000</v>
      </c>
    </row>
    <row r="14" ht="33" customHeight="1" spans="1:8">
      <c r="A14" s="15">
        <v>1</v>
      </c>
      <c r="B14" s="15" t="s">
        <v>42</v>
      </c>
      <c r="C14" s="9" t="s">
        <v>43</v>
      </c>
      <c r="D14" s="16" t="s">
        <v>44</v>
      </c>
      <c r="E14" s="27" t="s">
        <v>31</v>
      </c>
      <c r="F14" s="15" t="s">
        <v>31</v>
      </c>
      <c r="G14" s="9" t="s">
        <v>32</v>
      </c>
      <c r="H14" s="25">
        <f>715*15</f>
        <v>10725</v>
      </c>
    </row>
    <row r="15" ht="33" customHeight="1" spans="1:8">
      <c r="A15" s="15">
        <v>2</v>
      </c>
      <c r="B15" s="15" t="s">
        <v>42</v>
      </c>
      <c r="C15" s="9" t="s">
        <v>45</v>
      </c>
      <c r="D15" s="17" t="s">
        <v>46</v>
      </c>
      <c r="E15" s="9" t="s">
        <v>25</v>
      </c>
      <c r="F15" s="15" t="s">
        <v>47</v>
      </c>
      <c r="G15" s="9" t="s">
        <v>48</v>
      </c>
      <c r="H15" s="25">
        <f>50000-H14</f>
        <v>39275</v>
      </c>
    </row>
    <row r="16" ht="33" customHeight="1" spans="1:8">
      <c r="A16" s="15">
        <v>3</v>
      </c>
      <c r="B16" s="15" t="s">
        <v>42</v>
      </c>
      <c r="C16" s="9" t="s">
        <v>49</v>
      </c>
      <c r="D16" s="17" t="s">
        <v>50</v>
      </c>
      <c r="E16" s="9" t="s">
        <v>38</v>
      </c>
      <c r="F16" s="15" t="s">
        <v>39</v>
      </c>
      <c r="G16" s="9" t="s">
        <v>40</v>
      </c>
      <c r="H16" s="25">
        <v>240000</v>
      </c>
    </row>
    <row r="17" ht="33" customHeight="1" spans="1:8">
      <c r="A17" s="8" t="s">
        <v>51</v>
      </c>
      <c r="B17" s="7"/>
      <c r="C17" s="7"/>
      <c r="D17" s="7"/>
      <c r="E17" s="7"/>
      <c r="F17" s="24"/>
      <c r="G17" s="24"/>
      <c r="H17" s="25">
        <f>SUBTOTAL(9,H18:H21)</f>
        <v>2920000</v>
      </c>
    </row>
    <row r="18" ht="33" customHeight="1" spans="1:8">
      <c r="A18" s="15">
        <v>1</v>
      </c>
      <c r="B18" s="15" t="s">
        <v>52</v>
      </c>
      <c r="C18" s="16" t="s">
        <v>53</v>
      </c>
      <c r="D18" s="16" t="s">
        <v>54</v>
      </c>
      <c r="E18" s="16" t="s">
        <v>38</v>
      </c>
      <c r="F18" s="15" t="s">
        <v>39</v>
      </c>
      <c r="G18" s="16" t="s">
        <v>40</v>
      </c>
      <c r="H18" s="25">
        <v>655260</v>
      </c>
    </row>
    <row r="19" ht="36" customHeight="1" spans="1:8">
      <c r="A19" s="15">
        <v>2</v>
      </c>
      <c r="B19" s="15" t="s">
        <v>52</v>
      </c>
      <c r="C19" s="16" t="s">
        <v>55</v>
      </c>
      <c r="D19" s="16" t="s">
        <v>56</v>
      </c>
      <c r="E19" s="13" t="s">
        <v>38</v>
      </c>
      <c r="F19" s="15" t="s">
        <v>39</v>
      </c>
      <c r="G19" s="16" t="s">
        <v>57</v>
      </c>
      <c r="H19" s="28">
        <f>1200000+163341.5</f>
        <v>1363341.5</v>
      </c>
    </row>
    <row r="20" ht="47.25" spans="1:8">
      <c r="A20" s="15">
        <v>3</v>
      </c>
      <c r="B20" s="15" t="s">
        <v>52</v>
      </c>
      <c r="C20" s="16" t="s">
        <v>58</v>
      </c>
      <c r="D20" s="34" t="s">
        <v>59</v>
      </c>
      <c r="E20" s="29" t="s">
        <v>31</v>
      </c>
      <c r="F20" s="15" t="s">
        <v>31</v>
      </c>
      <c r="G20" s="16" t="s">
        <v>32</v>
      </c>
      <c r="H20" s="30">
        <v>221398.5</v>
      </c>
    </row>
    <row r="21" ht="33" customHeight="1" spans="1:8">
      <c r="A21" s="15">
        <v>4</v>
      </c>
      <c r="B21" s="15" t="s">
        <v>52</v>
      </c>
      <c r="C21" s="18" t="s">
        <v>60</v>
      </c>
      <c r="D21" s="16" t="s">
        <v>61</v>
      </c>
      <c r="E21" s="15" t="s">
        <v>20</v>
      </c>
      <c r="F21" s="15" t="s">
        <v>62</v>
      </c>
      <c r="G21" s="16" t="s">
        <v>22</v>
      </c>
      <c r="H21" s="28">
        <v>680000</v>
      </c>
    </row>
    <row r="22" ht="33" customHeight="1" spans="1:8">
      <c r="A22" s="8" t="s">
        <v>63</v>
      </c>
      <c r="B22" s="7"/>
      <c r="C22" s="7"/>
      <c r="D22" s="7"/>
      <c r="E22" s="7"/>
      <c r="F22" s="24"/>
      <c r="G22" s="24"/>
      <c r="H22" s="31">
        <f>SUBTOTAL(9,H23:H34)</f>
        <v>10360000</v>
      </c>
    </row>
    <row r="23" ht="33" customHeight="1" spans="1:8">
      <c r="A23" s="15">
        <v>1</v>
      </c>
      <c r="B23" s="15" t="s">
        <v>64</v>
      </c>
      <c r="C23" s="16" t="s">
        <v>65</v>
      </c>
      <c r="D23" s="16" t="s">
        <v>66</v>
      </c>
      <c r="E23" s="16" t="s">
        <v>67</v>
      </c>
      <c r="F23" s="16" t="s">
        <v>68</v>
      </c>
      <c r="G23" s="9" t="s">
        <v>69</v>
      </c>
      <c r="H23" s="31">
        <v>108650.03</v>
      </c>
    </row>
    <row r="24" ht="33" customHeight="1" spans="1:8">
      <c r="A24" s="15">
        <v>2</v>
      </c>
      <c r="B24" s="15" t="s">
        <v>64</v>
      </c>
      <c r="C24" s="16" t="s">
        <v>70</v>
      </c>
      <c r="D24" s="16" t="s">
        <v>71</v>
      </c>
      <c r="E24" s="16" t="s">
        <v>67</v>
      </c>
      <c r="F24" s="16" t="s">
        <v>68</v>
      </c>
      <c r="G24" s="9" t="s">
        <v>69</v>
      </c>
      <c r="H24" s="31">
        <v>2380000</v>
      </c>
    </row>
    <row r="25" ht="33" customHeight="1" spans="1:8">
      <c r="A25" s="15">
        <v>3</v>
      </c>
      <c r="B25" s="15" t="s">
        <v>64</v>
      </c>
      <c r="C25" s="16" t="s">
        <v>72</v>
      </c>
      <c r="D25" s="16" t="s">
        <v>73</v>
      </c>
      <c r="E25" s="16" t="s">
        <v>67</v>
      </c>
      <c r="F25" s="16" t="s">
        <v>68</v>
      </c>
      <c r="G25" s="9" t="s">
        <v>69</v>
      </c>
      <c r="H25" s="31">
        <v>330000</v>
      </c>
    </row>
    <row r="26" ht="33" customHeight="1" spans="1:8">
      <c r="A26" s="15">
        <v>4</v>
      </c>
      <c r="B26" s="15" t="s">
        <v>64</v>
      </c>
      <c r="C26" s="16" t="s">
        <v>74</v>
      </c>
      <c r="D26" s="16" t="s">
        <v>75</v>
      </c>
      <c r="E26" s="16" t="s">
        <v>76</v>
      </c>
      <c r="F26" s="16" t="s">
        <v>47</v>
      </c>
      <c r="G26" s="9" t="s">
        <v>77</v>
      </c>
      <c r="H26" s="31">
        <v>1224000</v>
      </c>
    </row>
    <row r="27" ht="33" customHeight="1" spans="1:8">
      <c r="A27" s="15">
        <v>5</v>
      </c>
      <c r="B27" s="15" t="s">
        <v>64</v>
      </c>
      <c r="C27" s="16" t="s">
        <v>78</v>
      </c>
      <c r="D27" s="16" t="s">
        <v>79</v>
      </c>
      <c r="E27" s="16" t="s">
        <v>76</v>
      </c>
      <c r="F27" s="16" t="s">
        <v>47</v>
      </c>
      <c r="G27" s="9" t="s">
        <v>77</v>
      </c>
      <c r="H27" s="31">
        <v>1459231.23</v>
      </c>
    </row>
    <row r="28" ht="33" customHeight="1" spans="1:8">
      <c r="A28" s="15">
        <v>6</v>
      </c>
      <c r="B28" s="15" t="s">
        <v>64</v>
      </c>
      <c r="C28" s="16" t="s">
        <v>80</v>
      </c>
      <c r="D28" s="16" t="s">
        <v>81</v>
      </c>
      <c r="E28" s="16" t="s">
        <v>82</v>
      </c>
      <c r="F28" s="16" t="s">
        <v>83</v>
      </c>
      <c r="G28" s="9" t="s">
        <v>84</v>
      </c>
      <c r="H28" s="31">
        <v>300000</v>
      </c>
    </row>
    <row r="29" ht="33" customHeight="1" spans="1:8">
      <c r="A29" s="15">
        <v>7</v>
      </c>
      <c r="B29" s="13" t="s">
        <v>64</v>
      </c>
      <c r="C29" s="19" t="s">
        <v>85</v>
      </c>
      <c r="D29" s="35" t="s">
        <v>86</v>
      </c>
      <c r="E29" s="13" t="s">
        <v>25</v>
      </c>
      <c r="F29" s="19" t="s">
        <v>87</v>
      </c>
      <c r="G29" s="9" t="s">
        <v>88</v>
      </c>
      <c r="H29" s="31">
        <v>100000</v>
      </c>
    </row>
    <row r="30" ht="33" customHeight="1" spans="1:8">
      <c r="A30" s="15">
        <v>8</v>
      </c>
      <c r="B30" s="15" t="s">
        <v>64</v>
      </c>
      <c r="C30" s="9" t="s">
        <v>89</v>
      </c>
      <c r="D30" s="15" t="s">
        <v>90</v>
      </c>
      <c r="E30" s="15" t="s">
        <v>25</v>
      </c>
      <c r="F30" s="9" t="s">
        <v>87</v>
      </c>
      <c r="G30" s="9" t="s">
        <v>88</v>
      </c>
      <c r="H30" s="31">
        <v>60000</v>
      </c>
    </row>
    <row r="31" ht="33" customHeight="1" spans="1:8">
      <c r="A31" s="15">
        <v>9</v>
      </c>
      <c r="B31" s="15" t="s">
        <v>64</v>
      </c>
      <c r="C31" s="9" t="s">
        <v>91</v>
      </c>
      <c r="D31" s="11" t="s">
        <v>92</v>
      </c>
      <c r="E31" s="15" t="s">
        <v>38</v>
      </c>
      <c r="F31" s="9" t="s">
        <v>39</v>
      </c>
      <c r="G31" s="9" t="s">
        <v>40</v>
      </c>
      <c r="H31" s="31">
        <v>1250000</v>
      </c>
    </row>
    <row r="32" ht="33" customHeight="1" spans="1:8">
      <c r="A32" s="15">
        <v>10</v>
      </c>
      <c r="B32" s="15" t="s">
        <v>64</v>
      </c>
      <c r="C32" s="9" t="s">
        <v>93</v>
      </c>
      <c r="D32" s="11" t="s">
        <v>94</v>
      </c>
      <c r="E32" s="15" t="s">
        <v>20</v>
      </c>
      <c r="F32" s="9" t="s">
        <v>62</v>
      </c>
      <c r="G32" s="9" t="s">
        <v>22</v>
      </c>
      <c r="H32" s="31">
        <v>600000</v>
      </c>
    </row>
    <row r="33" ht="33" customHeight="1" spans="1:8">
      <c r="A33" s="15">
        <v>11</v>
      </c>
      <c r="B33" s="15" t="s">
        <v>64</v>
      </c>
      <c r="C33" s="9" t="s">
        <v>95</v>
      </c>
      <c r="D33" s="11" t="s">
        <v>96</v>
      </c>
      <c r="E33" s="15" t="s">
        <v>97</v>
      </c>
      <c r="F33" s="9" t="s">
        <v>97</v>
      </c>
      <c r="G33" s="9" t="s">
        <v>98</v>
      </c>
      <c r="H33" s="31">
        <v>1700000</v>
      </c>
    </row>
    <row r="34" ht="33" customHeight="1" spans="1:8">
      <c r="A34" s="15">
        <v>12</v>
      </c>
      <c r="B34" s="15" t="s">
        <v>64</v>
      </c>
      <c r="C34" s="9" t="s">
        <v>99</v>
      </c>
      <c r="D34" s="9" t="s">
        <v>100</v>
      </c>
      <c r="E34" s="15" t="s">
        <v>31</v>
      </c>
      <c r="F34" s="9" t="s">
        <v>31</v>
      </c>
      <c r="G34" s="9" t="s">
        <v>32</v>
      </c>
      <c r="H34" s="31">
        <v>848118.74</v>
      </c>
    </row>
    <row r="35" ht="33" customHeight="1" spans="1:8">
      <c r="A35" s="20" t="s">
        <v>101</v>
      </c>
      <c r="B35" s="20"/>
      <c r="C35" s="20"/>
      <c r="D35" s="20"/>
      <c r="E35" s="20"/>
      <c r="F35" s="20"/>
      <c r="G35" s="20"/>
      <c r="H35" s="20"/>
    </row>
  </sheetData>
  <autoFilter ref="A4:H35">
    <extLst/>
  </autoFilter>
  <mergeCells count="7">
    <mergeCell ref="A2:H2"/>
    <mergeCell ref="A5:F5"/>
    <mergeCell ref="A6:F6"/>
    <mergeCell ref="A13:F13"/>
    <mergeCell ref="A17:F17"/>
    <mergeCell ref="A22:F22"/>
    <mergeCell ref="A35:H35"/>
  </mergeCells>
  <pageMargins left="0.75" right="0.75" top="1" bottom="1" header="0.51" footer="0.51"/>
  <pageSetup paperSize="9" scale="71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4"/>
  <sheetViews>
    <sheetView workbookViewId="0">
      <selection activeCell="B19" sqref="B19"/>
    </sheetView>
  </sheetViews>
  <sheetFormatPr defaultColWidth="9" defaultRowHeight="15.75" outlineLevelCol="2"/>
  <cols>
    <col min="1" max="1" width="33.75"/>
    <col min="2" max="3" width="23.25"/>
  </cols>
  <sheetData>
    <row r="3" spans="1:3">
      <c r="A3" t="s">
        <v>6</v>
      </c>
      <c r="B3" t="s">
        <v>102</v>
      </c>
      <c r="C3" t="s">
        <v>103</v>
      </c>
    </row>
    <row r="4" spans="1:3">
      <c r="A4" t="s">
        <v>67</v>
      </c>
      <c r="B4">
        <v>2818650.03</v>
      </c>
      <c r="C4">
        <v>3</v>
      </c>
    </row>
    <row r="5" spans="1:3">
      <c r="A5" t="s">
        <v>82</v>
      </c>
      <c r="B5">
        <v>300000</v>
      </c>
      <c r="C5">
        <v>1</v>
      </c>
    </row>
    <row r="6" spans="1:3">
      <c r="A6" t="s">
        <v>20</v>
      </c>
      <c r="B6">
        <v>1562000</v>
      </c>
      <c r="C6">
        <v>4</v>
      </c>
    </row>
    <row r="7" spans="1:3">
      <c r="A7" t="s">
        <v>76</v>
      </c>
      <c r="B7">
        <v>2683231.23</v>
      </c>
      <c r="C7">
        <v>2</v>
      </c>
    </row>
    <row r="8" spans="1:3">
      <c r="A8" t="s">
        <v>15</v>
      </c>
      <c r="B8">
        <v>950000</v>
      </c>
      <c r="C8">
        <v>1</v>
      </c>
    </row>
    <row r="9" spans="1:3">
      <c r="A9" t="s">
        <v>25</v>
      </c>
      <c r="B9">
        <v>349275</v>
      </c>
      <c r="C9">
        <v>4</v>
      </c>
    </row>
    <row r="10" spans="1:3">
      <c r="A10" t="s">
        <v>31</v>
      </c>
      <c r="B10">
        <v>1098242.24</v>
      </c>
      <c r="C10">
        <v>4</v>
      </c>
    </row>
    <row r="11" spans="1:3">
      <c r="A11" t="s">
        <v>38</v>
      </c>
      <c r="B11">
        <v>3808601.5</v>
      </c>
      <c r="C11">
        <v>5</v>
      </c>
    </row>
    <row r="12" spans="1:3">
      <c r="A12" t="s">
        <v>97</v>
      </c>
      <c r="B12">
        <v>1700000</v>
      </c>
      <c r="C12">
        <v>1</v>
      </c>
    </row>
    <row r="13" spans="1:3">
      <c r="A13" t="s">
        <v>104</v>
      </c>
      <c r="B13">
        <v>30540000</v>
      </c>
      <c r="C13">
        <v>5</v>
      </c>
    </row>
    <row r="14" spans="1:3">
      <c r="A14" t="s">
        <v>105</v>
      </c>
      <c r="B14">
        <v>45810000</v>
      </c>
      <c r="C14">
        <v>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蔡安琪</dc:creator>
  <cp:lastModifiedBy>user</cp:lastModifiedBy>
  <dcterms:created xsi:type="dcterms:W3CDTF">2021-11-26T11:08:00Z</dcterms:created>
  <dcterms:modified xsi:type="dcterms:W3CDTF">2023-06-14T09:49:20Z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5529CC0F1DE583A2A01C89640A2FC508</vt:lpwstr>
  </property>
</Properties>
</file>